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Daniel Stephenson\Desktop\Brown Raw Data Files\KsA\"/>
    </mc:Choice>
  </mc:AlternateContent>
  <xr:revisionPtr revIDLastSave="0" documentId="13_ncr:1_{43D5010F-30EE-4A18-8ED6-2C081354AE5E}" xr6:coauthVersionLast="41" xr6:coauthVersionMax="41" xr10:uidLastSave="{00000000-0000-0000-0000-000000000000}"/>
  <bookViews>
    <workbookView xWindow="-108" yWindow="-108" windowWidth="23256" windowHeight="12576" activeTab="1" xr2:uid="{00000000-000D-0000-FFFF-FFFF00000000}"/>
  </bookViews>
  <sheets>
    <sheet name="Raw Data" sheetId="5" r:id="rId1"/>
    <sheet name="AA" sheetId="1" r:id="rId2"/>
    <sheet name="conversion before graphs" sheetId="7" r:id="rId3"/>
    <sheet name="WT" sheetId="6" r:id="rId4"/>
    <sheet name="Mut17N64A_1" sheetId="10" r:id="rId5"/>
    <sheet name="Mut17N64A_2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7" l="1"/>
  <c r="F25" i="1" l="1"/>
  <c r="F11" i="7" l="1"/>
  <c r="G17" i="7" l="1"/>
  <c r="K17" i="7"/>
  <c r="J17" i="7"/>
  <c r="I17" i="7"/>
  <c r="H17" i="7"/>
  <c r="K16" i="7"/>
  <c r="J16" i="7"/>
  <c r="I16" i="7"/>
  <c r="H16" i="7"/>
  <c r="G16" i="7"/>
  <c r="F16" i="7"/>
  <c r="K15" i="7"/>
  <c r="J15" i="7"/>
  <c r="I15" i="7"/>
  <c r="H15" i="7"/>
  <c r="G15" i="7"/>
  <c r="F15" i="7"/>
  <c r="K11" i="7"/>
  <c r="J11" i="7"/>
  <c r="I11" i="7"/>
  <c r="H11" i="7"/>
  <c r="G11" i="7"/>
  <c r="K10" i="7"/>
  <c r="J10" i="7"/>
  <c r="I10" i="7"/>
  <c r="H10" i="7"/>
  <c r="G10" i="7"/>
  <c r="F10" i="7"/>
  <c r="K9" i="7"/>
  <c r="J9" i="7"/>
  <c r="I9" i="7"/>
  <c r="H9" i="7"/>
  <c r="G9" i="7"/>
  <c r="F9" i="7"/>
  <c r="K14" i="7"/>
  <c r="K8" i="7"/>
  <c r="J14" i="7"/>
  <c r="J8" i="7"/>
  <c r="I14" i="7"/>
  <c r="I8" i="7"/>
  <c r="H14" i="7"/>
  <c r="H8" i="7"/>
  <c r="G14" i="7"/>
  <c r="G8" i="7"/>
  <c r="F14" i="7"/>
  <c r="F8" i="7"/>
  <c r="K5" i="7"/>
  <c r="J5" i="7"/>
  <c r="I5" i="7"/>
  <c r="H5" i="7"/>
  <c r="G5" i="7"/>
  <c r="F5" i="7"/>
  <c r="K4" i="7"/>
  <c r="J4" i="7"/>
  <c r="I4" i="7"/>
  <c r="H4" i="7"/>
  <c r="G4" i="7"/>
  <c r="F4" i="7"/>
  <c r="K3" i="7"/>
  <c r="J3" i="7"/>
  <c r="I3" i="7"/>
  <c r="H3" i="7"/>
  <c r="G3" i="7"/>
  <c r="F3" i="7"/>
  <c r="K2" i="7"/>
  <c r="J2" i="7"/>
  <c r="I2" i="7"/>
  <c r="H2" i="7"/>
  <c r="G2" i="7"/>
  <c r="F2" i="7"/>
  <c r="F62" i="1" l="1"/>
  <c r="J62" i="1" s="1"/>
  <c r="K62" i="1" s="1"/>
  <c r="L62" i="1" s="1"/>
  <c r="M62" i="1" s="1"/>
  <c r="N62" i="1" s="1"/>
  <c r="F63" i="1"/>
  <c r="J63" i="1" s="1"/>
  <c r="K63" i="1" s="1"/>
  <c r="L63" i="1" s="1"/>
  <c r="M63" i="1" s="1"/>
  <c r="N63" i="1" s="1"/>
  <c r="F64" i="1"/>
  <c r="J64" i="1" s="1"/>
  <c r="K64" i="1" s="1"/>
  <c r="L64" i="1" s="1"/>
  <c r="M64" i="1" s="1"/>
  <c r="N64" i="1" s="1"/>
  <c r="F65" i="1"/>
  <c r="J65" i="1" s="1"/>
  <c r="K65" i="1" s="1"/>
  <c r="L65" i="1" s="1"/>
  <c r="M65" i="1" s="1"/>
  <c r="N65" i="1" s="1"/>
  <c r="F66" i="1"/>
  <c r="J66" i="1" s="1"/>
  <c r="K66" i="1" s="1"/>
  <c r="L66" i="1" s="1"/>
  <c r="M66" i="1" s="1"/>
  <c r="N66" i="1" s="1"/>
  <c r="F67" i="1"/>
  <c r="J67" i="1" s="1"/>
  <c r="K67" i="1" s="1"/>
  <c r="L67" i="1" s="1"/>
  <c r="M67" i="1" s="1"/>
  <c r="N67" i="1" s="1"/>
  <c r="F68" i="1"/>
  <c r="J68" i="1" s="1"/>
  <c r="K68" i="1" s="1"/>
  <c r="L68" i="1" s="1"/>
  <c r="M68" i="1" s="1"/>
  <c r="N68" i="1" s="1"/>
  <c r="F69" i="1"/>
  <c r="J69" i="1" s="1"/>
  <c r="K69" i="1" s="1"/>
  <c r="L69" i="1" s="1"/>
  <c r="M69" i="1" s="1"/>
  <c r="N69" i="1" s="1"/>
  <c r="F70" i="1"/>
  <c r="J70" i="1" s="1"/>
  <c r="K70" i="1" s="1"/>
  <c r="L70" i="1" s="1"/>
  <c r="M70" i="1" s="1"/>
  <c r="N70" i="1" s="1"/>
  <c r="F71" i="1"/>
  <c r="J71" i="1" s="1"/>
  <c r="K71" i="1" s="1"/>
  <c r="L71" i="1" s="1"/>
  <c r="M71" i="1" s="1"/>
  <c r="N71" i="1" s="1"/>
  <c r="F72" i="1"/>
  <c r="J72" i="1" s="1"/>
  <c r="K72" i="1" s="1"/>
  <c r="L72" i="1" s="1"/>
  <c r="M72" i="1" s="1"/>
  <c r="N72" i="1" s="1"/>
  <c r="F73" i="1"/>
  <c r="J73" i="1" s="1"/>
  <c r="K73" i="1" s="1"/>
  <c r="L73" i="1" s="1"/>
  <c r="M73" i="1" s="1"/>
  <c r="N73" i="1" s="1"/>
  <c r="F36" i="1" l="1"/>
  <c r="J36" i="1" s="1"/>
  <c r="K36" i="1" s="1"/>
  <c r="L36" i="1" s="1"/>
  <c r="M36" i="1" s="1"/>
  <c r="N36" i="1" s="1"/>
  <c r="F37" i="1"/>
  <c r="F38" i="1"/>
  <c r="J38" i="1" s="1"/>
  <c r="K38" i="1" s="1"/>
  <c r="L38" i="1" s="1"/>
  <c r="M38" i="1" s="1"/>
  <c r="N38" i="1" s="1"/>
  <c r="F39" i="1"/>
  <c r="J39" i="1" s="1"/>
  <c r="K39" i="1" s="1"/>
  <c r="L39" i="1" s="1"/>
  <c r="M39" i="1" s="1"/>
  <c r="N39" i="1" s="1"/>
  <c r="F40" i="1"/>
  <c r="J40" i="1" s="1"/>
  <c r="K40" i="1" s="1"/>
  <c r="L40" i="1" s="1"/>
  <c r="M40" i="1" s="1"/>
  <c r="N40" i="1" s="1"/>
  <c r="F41" i="1"/>
  <c r="F42" i="1"/>
  <c r="J42" i="1" s="1"/>
  <c r="K42" i="1" s="1"/>
  <c r="L42" i="1" s="1"/>
  <c r="M42" i="1" s="1"/>
  <c r="N42" i="1" s="1"/>
  <c r="F43" i="1"/>
  <c r="J43" i="1" s="1"/>
  <c r="K43" i="1" s="1"/>
  <c r="L43" i="1" s="1"/>
  <c r="M43" i="1" s="1"/>
  <c r="N43" i="1" s="1"/>
  <c r="F44" i="1"/>
  <c r="J44" i="1" s="1"/>
  <c r="K44" i="1" s="1"/>
  <c r="L44" i="1" s="1"/>
  <c r="M44" i="1" s="1"/>
  <c r="N44" i="1" s="1"/>
  <c r="F45" i="1"/>
  <c r="F46" i="1"/>
  <c r="J46" i="1" s="1"/>
  <c r="K46" i="1" s="1"/>
  <c r="L46" i="1" s="1"/>
  <c r="M46" i="1" s="1"/>
  <c r="N46" i="1" s="1"/>
  <c r="F47" i="1"/>
  <c r="J47" i="1" s="1"/>
  <c r="K47" i="1" s="1"/>
  <c r="L47" i="1" s="1"/>
  <c r="M47" i="1" s="1"/>
  <c r="N47" i="1" s="1"/>
  <c r="F48" i="1"/>
  <c r="J48" i="1" s="1"/>
  <c r="K48" i="1" s="1"/>
  <c r="L48" i="1" s="1"/>
  <c r="M48" i="1" s="1"/>
  <c r="N48" i="1" s="1"/>
  <c r="F49" i="1"/>
  <c r="F50" i="1"/>
  <c r="J50" i="1" s="1"/>
  <c r="K50" i="1" s="1"/>
  <c r="L50" i="1" s="1"/>
  <c r="M50" i="1" s="1"/>
  <c r="N50" i="1" s="1"/>
  <c r="F51" i="1"/>
  <c r="J51" i="1" s="1"/>
  <c r="K51" i="1" s="1"/>
  <c r="L51" i="1" s="1"/>
  <c r="M51" i="1" s="1"/>
  <c r="N51" i="1" s="1"/>
  <c r="F52" i="1"/>
  <c r="J52" i="1" s="1"/>
  <c r="K52" i="1" s="1"/>
  <c r="L52" i="1" s="1"/>
  <c r="M52" i="1" s="1"/>
  <c r="N52" i="1" s="1"/>
  <c r="F53" i="1"/>
  <c r="F54" i="1"/>
  <c r="J54" i="1" s="1"/>
  <c r="K54" i="1" s="1"/>
  <c r="L54" i="1" s="1"/>
  <c r="M54" i="1" s="1"/>
  <c r="N54" i="1" s="1"/>
  <c r="F55" i="1"/>
  <c r="F56" i="1"/>
  <c r="J56" i="1" s="1"/>
  <c r="K56" i="1" s="1"/>
  <c r="L56" i="1" s="1"/>
  <c r="M56" i="1" s="1"/>
  <c r="N56" i="1" s="1"/>
  <c r="F57" i="1"/>
  <c r="F58" i="1"/>
  <c r="J58" i="1" s="1"/>
  <c r="K58" i="1" s="1"/>
  <c r="L58" i="1" s="1"/>
  <c r="M58" i="1" s="1"/>
  <c r="N58" i="1" s="1"/>
  <c r="F59" i="1"/>
  <c r="J59" i="1" s="1"/>
  <c r="K59" i="1" s="1"/>
  <c r="L59" i="1" s="1"/>
  <c r="M59" i="1" s="1"/>
  <c r="N59" i="1" s="1"/>
  <c r="F60" i="1"/>
  <c r="J60" i="1" s="1"/>
  <c r="K60" i="1" s="1"/>
  <c r="L60" i="1" s="1"/>
  <c r="M60" i="1" s="1"/>
  <c r="N60" i="1" s="1"/>
  <c r="F61" i="1"/>
  <c r="J55" i="1" l="1"/>
  <c r="K55" i="1" s="1"/>
  <c r="L55" i="1" s="1"/>
  <c r="M55" i="1" s="1"/>
  <c r="N55" i="1" s="1"/>
  <c r="J61" i="1"/>
  <c r="K61" i="1" s="1"/>
  <c r="L61" i="1" s="1"/>
  <c r="M61" i="1" s="1"/>
  <c r="N61" i="1" s="1"/>
  <c r="J57" i="1"/>
  <c r="K57" i="1" s="1"/>
  <c r="L57" i="1" s="1"/>
  <c r="M57" i="1" s="1"/>
  <c r="N57" i="1" s="1"/>
  <c r="J53" i="1"/>
  <c r="K53" i="1" s="1"/>
  <c r="L53" i="1" s="1"/>
  <c r="M53" i="1" s="1"/>
  <c r="N53" i="1" s="1"/>
  <c r="J49" i="1"/>
  <c r="K49" i="1" s="1"/>
  <c r="L49" i="1" s="1"/>
  <c r="M49" i="1" s="1"/>
  <c r="N49" i="1" s="1"/>
  <c r="J45" i="1"/>
  <c r="K45" i="1" s="1"/>
  <c r="L45" i="1" s="1"/>
  <c r="M45" i="1" s="1"/>
  <c r="N45" i="1" s="1"/>
  <c r="J41" i="1"/>
  <c r="K41" i="1" s="1"/>
  <c r="L41" i="1" s="1"/>
  <c r="M41" i="1" s="1"/>
  <c r="N41" i="1" s="1"/>
  <c r="J37" i="1"/>
  <c r="K37" i="1" s="1"/>
  <c r="L37" i="1" s="1"/>
  <c r="M37" i="1" s="1"/>
  <c r="N37" i="1" s="1"/>
  <c r="F17" i="1" l="1"/>
  <c r="J17" i="1" s="1"/>
  <c r="K17" i="1" s="1"/>
  <c r="L17" i="1" s="1"/>
  <c r="M17" i="1" s="1"/>
  <c r="N17" i="1" s="1"/>
  <c r="F18" i="1"/>
  <c r="J18" i="1" s="1"/>
  <c r="K18" i="1" s="1"/>
  <c r="L18" i="1" s="1"/>
  <c r="M18" i="1" s="1"/>
  <c r="N18" i="1" s="1"/>
  <c r="F19" i="1"/>
  <c r="J19" i="1" s="1"/>
  <c r="K19" i="1" s="1"/>
  <c r="L19" i="1" s="1"/>
  <c r="M19" i="1" s="1"/>
  <c r="N19" i="1" s="1"/>
  <c r="F20" i="1"/>
  <c r="J20" i="1" s="1"/>
  <c r="K20" i="1" s="1"/>
  <c r="L20" i="1" s="1"/>
  <c r="M20" i="1" s="1"/>
  <c r="N20" i="1" s="1"/>
  <c r="F21" i="1"/>
  <c r="J21" i="1" s="1"/>
  <c r="K21" i="1" s="1"/>
  <c r="L21" i="1" s="1"/>
  <c r="M21" i="1" s="1"/>
  <c r="N21" i="1" s="1"/>
  <c r="F22" i="1"/>
  <c r="J22" i="1" s="1"/>
  <c r="K22" i="1" s="1"/>
  <c r="L22" i="1" s="1"/>
  <c r="M22" i="1" s="1"/>
  <c r="N22" i="1" s="1"/>
  <c r="F23" i="1"/>
  <c r="J23" i="1" s="1"/>
  <c r="K23" i="1" s="1"/>
  <c r="L23" i="1" s="1"/>
  <c r="M23" i="1" s="1"/>
  <c r="N23" i="1" s="1"/>
  <c r="F24" i="1"/>
  <c r="J24" i="1" s="1"/>
  <c r="K24" i="1" s="1"/>
  <c r="L24" i="1" s="1"/>
  <c r="M24" i="1" s="1"/>
  <c r="N24" i="1" s="1"/>
  <c r="J25" i="1"/>
  <c r="K25" i="1" s="1"/>
  <c r="L25" i="1" s="1"/>
  <c r="M25" i="1" s="1"/>
  <c r="N25" i="1" s="1"/>
  <c r="F26" i="1"/>
  <c r="J26" i="1" s="1"/>
  <c r="K26" i="1" s="1"/>
  <c r="L26" i="1" s="1"/>
  <c r="M26" i="1" s="1"/>
  <c r="N26" i="1" s="1"/>
  <c r="F27" i="1"/>
  <c r="J27" i="1" s="1"/>
  <c r="K27" i="1" s="1"/>
  <c r="L27" i="1" s="1"/>
  <c r="M27" i="1" s="1"/>
  <c r="N27" i="1" s="1"/>
  <c r="F28" i="1"/>
  <c r="J28" i="1" s="1"/>
  <c r="K28" i="1" s="1"/>
  <c r="L28" i="1" s="1"/>
  <c r="M28" i="1" s="1"/>
  <c r="N28" i="1" s="1"/>
  <c r="F29" i="1"/>
  <c r="J29" i="1" s="1"/>
  <c r="K29" i="1" s="1"/>
  <c r="L29" i="1" s="1"/>
  <c r="M29" i="1" s="1"/>
  <c r="N29" i="1" s="1"/>
  <c r="F30" i="1"/>
  <c r="J30" i="1" s="1"/>
  <c r="K30" i="1" s="1"/>
  <c r="L30" i="1" s="1"/>
  <c r="M30" i="1" s="1"/>
  <c r="N30" i="1" s="1"/>
  <c r="F31" i="1"/>
  <c r="J31" i="1" s="1"/>
  <c r="K31" i="1" s="1"/>
  <c r="L31" i="1" s="1"/>
  <c r="M31" i="1" s="1"/>
  <c r="N31" i="1" s="1"/>
  <c r="F32" i="1"/>
  <c r="J32" i="1" s="1"/>
  <c r="K32" i="1" s="1"/>
  <c r="L32" i="1" s="1"/>
  <c r="M32" i="1" s="1"/>
  <c r="N32" i="1" s="1"/>
  <c r="F33" i="1"/>
  <c r="J33" i="1" s="1"/>
  <c r="K33" i="1" s="1"/>
  <c r="L33" i="1" s="1"/>
  <c r="M33" i="1" s="1"/>
  <c r="N33" i="1" s="1"/>
  <c r="F34" i="1"/>
  <c r="J34" i="1" s="1"/>
  <c r="K34" i="1" s="1"/>
  <c r="L34" i="1" s="1"/>
  <c r="M34" i="1" s="1"/>
  <c r="N34" i="1" s="1"/>
  <c r="F35" i="1"/>
  <c r="J35" i="1" s="1"/>
  <c r="K35" i="1" s="1"/>
  <c r="L35" i="1" s="1"/>
  <c r="M35" i="1" s="1"/>
  <c r="N35" i="1" s="1"/>
  <c r="F3" i="1"/>
  <c r="J3" i="1" s="1"/>
  <c r="K3" i="1" s="1"/>
  <c r="L3" i="1" s="1"/>
  <c r="M3" i="1" s="1"/>
  <c r="N3" i="1" s="1"/>
  <c r="F4" i="1"/>
  <c r="J4" i="1" s="1"/>
  <c r="K4" i="1" s="1"/>
  <c r="L4" i="1" s="1"/>
  <c r="M4" i="1" s="1"/>
  <c r="N4" i="1" s="1"/>
  <c r="F5" i="1"/>
  <c r="J5" i="1" s="1"/>
  <c r="K5" i="1" s="1"/>
  <c r="L5" i="1" s="1"/>
  <c r="M5" i="1" s="1"/>
  <c r="N5" i="1" s="1"/>
  <c r="F6" i="1"/>
  <c r="J6" i="1" s="1"/>
  <c r="K6" i="1" s="1"/>
  <c r="L6" i="1" s="1"/>
  <c r="M6" i="1" s="1"/>
  <c r="N6" i="1" s="1"/>
  <c r="F7" i="1"/>
  <c r="J7" i="1" s="1"/>
  <c r="K7" i="1" s="1"/>
  <c r="L7" i="1" s="1"/>
  <c r="M7" i="1" s="1"/>
  <c r="N7" i="1" s="1"/>
  <c r="F8" i="1"/>
  <c r="J8" i="1" s="1"/>
  <c r="K8" i="1" s="1"/>
  <c r="L8" i="1" s="1"/>
  <c r="M8" i="1" s="1"/>
  <c r="N8" i="1" s="1"/>
  <c r="F9" i="1"/>
  <c r="J9" i="1" s="1"/>
  <c r="K9" i="1" s="1"/>
  <c r="L9" i="1" s="1"/>
  <c r="M9" i="1" s="1"/>
  <c r="N9" i="1" s="1"/>
  <c r="F10" i="1"/>
  <c r="J10" i="1" s="1"/>
  <c r="K10" i="1" s="1"/>
  <c r="L10" i="1" s="1"/>
  <c r="M10" i="1" s="1"/>
  <c r="N10" i="1" s="1"/>
  <c r="F11" i="1"/>
  <c r="J11" i="1" s="1"/>
  <c r="K11" i="1" s="1"/>
  <c r="L11" i="1" s="1"/>
  <c r="M11" i="1" s="1"/>
  <c r="N11" i="1" s="1"/>
  <c r="F12" i="1"/>
  <c r="J12" i="1" s="1"/>
  <c r="K12" i="1" s="1"/>
  <c r="L12" i="1" s="1"/>
  <c r="M12" i="1" s="1"/>
  <c r="N12" i="1" s="1"/>
  <c r="F13" i="1"/>
  <c r="J13" i="1" s="1"/>
  <c r="K13" i="1" s="1"/>
  <c r="L13" i="1" s="1"/>
  <c r="M13" i="1" s="1"/>
  <c r="N13" i="1" s="1"/>
  <c r="F14" i="1"/>
  <c r="J14" i="1" s="1"/>
  <c r="K14" i="1" s="1"/>
  <c r="L14" i="1" s="1"/>
  <c r="M14" i="1" s="1"/>
  <c r="N14" i="1" s="1"/>
  <c r="F15" i="1"/>
  <c r="J15" i="1" s="1"/>
  <c r="K15" i="1" s="1"/>
  <c r="L15" i="1" s="1"/>
  <c r="M15" i="1" s="1"/>
  <c r="N15" i="1" s="1"/>
  <c r="F16" i="1"/>
  <c r="J16" i="1" s="1"/>
  <c r="K16" i="1" s="1"/>
  <c r="L16" i="1" s="1"/>
  <c r="M16" i="1" s="1"/>
  <c r="N16" i="1" s="1"/>
  <c r="F2" i="1"/>
  <c r="J2" i="1" s="1"/>
  <c r="K2" i="1" s="1"/>
  <c r="L2" i="1" s="1"/>
  <c r="M2" i="1" s="1"/>
  <c r="N2" i="1" s="1"/>
</calcChain>
</file>

<file path=xl/sharedStrings.xml><?xml version="1.0" encoding="utf-8"?>
<sst xmlns="http://schemas.openxmlformats.org/spreadsheetml/2006/main" count="30" uniqueCount="19">
  <si>
    <t>Sample Name</t>
  </si>
  <si>
    <t>AA</t>
  </si>
  <si>
    <t>N65D</t>
  </si>
  <si>
    <t>A94Y</t>
  </si>
  <si>
    <t>A94F</t>
  </si>
  <si>
    <t>Y96A</t>
  </si>
  <si>
    <t>ng AA</t>
  </si>
  <si>
    <t>nmol AA</t>
  </si>
  <si>
    <t>gram of AA</t>
  </si>
  <si>
    <t>mol AA</t>
  </si>
  <si>
    <t>nmol AA/min</t>
  </si>
  <si>
    <t>nmol AA/min/mg cpla2</t>
  </si>
  <si>
    <t>50ng enzyme</t>
  </si>
  <si>
    <t>double triton water mixture</t>
  </si>
  <si>
    <t>wt</t>
  </si>
  <si>
    <t>AA d8</t>
  </si>
  <si>
    <t>mut17</t>
  </si>
  <si>
    <t>concentration</t>
  </si>
  <si>
    <t>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</si>
</sst>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WT!$B$2:$B$6</c:f>
              <c:numCache>
                <c:formatCode>General</c:formatCode>
                <c:ptCount val="5"/>
                <c:pt idx="0">
                  <c:v>0</c:v>
                </c:pt>
                <c:pt idx="1">
                  <c:v>13.101525046740527</c:v>
                </c:pt>
                <c:pt idx="2">
                  <c:v>22.011438307300114</c:v>
                </c:pt>
                <c:pt idx="3">
                  <c:v>34.281921738325039</c:v>
                </c:pt>
                <c:pt idx="4">
                  <c:v>47.028281262134506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EC-4F79-A488-A3E013694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Mut17N64A_1!$D$2:$D$6</c:f>
              <c:numCache>
                <c:formatCode>General</c:formatCode>
                <c:ptCount val="5"/>
                <c:pt idx="0">
                  <c:v>0</c:v>
                </c:pt>
                <c:pt idx="1">
                  <c:v>39.773794529285858</c:v>
                </c:pt>
                <c:pt idx="2">
                  <c:v>96.773362602915824</c:v>
                </c:pt>
                <c:pt idx="3">
                  <c:v>155.20399848633249</c:v>
                </c:pt>
                <c:pt idx="4">
                  <c:v>217.13726881677817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E0-4725-A94B-913C41051B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Mut17N64A_1!$E$2:$E$6</c:f>
              <c:numCache>
                <c:formatCode>General</c:formatCode>
                <c:ptCount val="5"/>
                <c:pt idx="0">
                  <c:v>0</c:v>
                </c:pt>
                <c:pt idx="1">
                  <c:v>42.163351758916882</c:v>
                </c:pt>
                <c:pt idx="2">
                  <c:v>102.39827426355212</c:v>
                </c:pt>
                <c:pt idx="3">
                  <c:v>174.97832825277777</c:v>
                </c:pt>
                <c:pt idx="4">
                  <c:v>239.21834375994217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87-4431-9801-82D5FF4F0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layout>
        <c:manualLayout>
          <c:xMode val="edge"/>
          <c:yMode val="edge"/>
          <c:x val="0.39337489063867015"/>
          <c:y val="2.40847784200385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Mut17N64A_1!$F$2:$F$6</c:f>
              <c:numCache>
                <c:formatCode>General</c:formatCode>
                <c:ptCount val="5"/>
                <c:pt idx="0">
                  <c:v>0</c:v>
                </c:pt>
                <c:pt idx="1">
                  <c:v>44.605032644749571</c:v>
                </c:pt>
                <c:pt idx="2">
                  <c:v>107.89699579753081</c:v>
                </c:pt>
                <c:pt idx="3">
                  <c:v>170.07303321117104</c:v>
                </c:pt>
                <c:pt idx="4">
                  <c:v>241.1754830847664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D9-4E21-8697-D7D0EC719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Mut17N64A_1!$G$2:$G$6</c:f>
              <c:numCache>
                <c:formatCode>General</c:formatCode>
                <c:ptCount val="5"/>
                <c:pt idx="0">
                  <c:v>0</c:v>
                </c:pt>
                <c:pt idx="1">
                  <c:v>51.62892335953115</c:v>
                </c:pt>
                <c:pt idx="2">
                  <c:v>103.77838826386871</c:v>
                </c:pt>
                <c:pt idx="3">
                  <c:v>169.2727642820272</c:v>
                </c:pt>
                <c:pt idx="4">
                  <c:v>253.18940887350371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AA-4738-8785-C428F9413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Mut17 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Mut17N64A_1!$A$59:$A$69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Mut17N64A_1!$B$59:$B$69</c:f>
              <c:numCache>
                <c:formatCode>General</c:formatCode>
                <c:ptCount val="11"/>
                <c:pt idx="0">
                  <c:v>0</c:v>
                </c:pt>
                <c:pt idx="1">
                  <c:v>0.48309999999999997</c:v>
                </c:pt>
                <c:pt idx="2">
                  <c:v>2.9712000000000001</c:v>
                </c:pt>
                <c:pt idx="3">
                  <c:v>3.6646999999999998</c:v>
                </c:pt>
                <c:pt idx="4">
                  <c:v>4.0750000000000002</c:v>
                </c:pt>
                <c:pt idx="5">
                  <c:v>4.0521000000000003</c:v>
                </c:pt>
                <c:pt idx="6">
                  <c:v>4.1601999999999997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CF-4F2C-8214-4B04ABC30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Mut17N64A_2!$B$2:$B$7</c:f>
              <c:numCache>
                <c:formatCode>General</c:formatCode>
                <c:ptCount val="6"/>
                <c:pt idx="0">
                  <c:v>0</c:v>
                </c:pt>
                <c:pt idx="1">
                  <c:v>13.161647372831295</c:v>
                </c:pt>
                <c:pt idx="2">
                  <c:v>19.813097687901159</c:v>
                </c:pt>
                <c:pt idx="3">
                  <c:v>25.882573715859941</c:v>
                </c:pt>
                <c:pt idx="4">
                  <c:v>30.80409609893286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27-403F-AA4E-FFB95BE63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Mut17N64A_2!$C$2:$C$7</c:f>
              <c:numCache>
                <c:formatCode>General</c:formatCode>
                <c:ptCount val="6"/>
                <c:pt idx="0">
                  <c:v>0</c:v>
                </c:pt>
                <c:pt idx="1">
                  <c:v>30.100736087554807</c:v>
                </c:pt>
                <c:pt idx="2">
                  <c:v>73.818607878600716</c:v>
                </c:pt>
                <c:pt idx="3">
                  <c:v>136.92552819717287</c:v>
                </c:pt>
                <c:pt idx="4">
                  <c:v>189.76702484827666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8F-4DFB-9F1F-6B0B5B5E8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Mut17N64A_2!$D$2:$D$7</c:f>
              <c:numCache>
                <c:formatCode>General</c:formatCode>
                <c:ptCount val="6"/>
                <c:pt idx="0">
                  <c:v>0</c:v>
                </c:pt>
                <c:pt idx="1">
                  <c:v>44.095801830084547</c:v>
                </c:pt>
                <c:pt idx="2">
                  <c:v>107.38655720511177</c:v>
                </c:pt>
                <c:pt idx="3">
                  <c:v>164.78118250157112</c:v>
                </c:pt>
                <c:pt idx="4">
                  <c:v>241.93654625690354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87-4BFB-8DE1-054768A3F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Mut17N64A_2!$E$2:$E$7</c:f>
              <c:numCache>
                <c:formatCode>General</c:formatCode>
                <c:ptCount val="6"/>
                <c:pt idx="0">
                  <c:v>0</c:v>
                </c:pt>
                <c:pt idx="1">
                  <c:v>48.766581681071621</c:v>
                </c:pt>
                <c:pt idx="2">
                  <c:v>109.19412615555862</c:v>
                </c:pt>
                <c:pt idx="3">
                  <c:v>182.84258705795494</c:v>
                </c:pt>
                <c:pt idx="4">
                  <c:v>249.71761373358135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84-4894-B7FA-B3C913FFAF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Mut17N64A_2!$F$2:$F$7</c:f>
              <c:numCache>
                <c:formatCode>General</c:formatCode>
                <c:ptCount val="6"/>
                <c:pt idx="0">
                  <c:v>0</c:v>
                </c:pt>
                <c:pt idx="1">
                  <c:v>50.921384127444547</c:v>
                </c:pt>
                <c:pt idx="2">
                  <c:v>117.27141163093503</c:v>
                </c:pt>
                <c:pt idx="3">
                  <c:v>179.39051468511789</c:v>
                </c:pt>
                <c:pt idx="4">
                  <c:v>258.44689386650549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53-49BF-AD46-7E7041D86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WT!$C$2:$C$6</c:f>
              <c:numCache>
                <c:formatCode>General</c:formatCode>
                <c:ptCount val="5"/>
                <c:pt idx="0">
                  <c:v>0</c:v>
                </c:pt>
                <c:pt idx="1">
                  <c:v>35.849652884233265</c:v>
                </c:pt>
                <c:pt idx="2">
                  <c:v>86.78674169511163</c:v>
                </c:pt>
                <c:pt idx="3">
                  <c:v>141.42477576105335</c:v>
                </c:pt>
                <c:pt idx="4">
                  <c:v>204.5630932430403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E-42BF-B14C-4D20C345E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Mut17N64A_2!$G$2:$G$7</c:f>
              <c:numCache>
                <c:formatCode>General</c:formatCode>
                <c:ptCount val="6"/>
                <c:pt idx="0">
                  <c:v>0</c:v>
                </c:pt>
                <c:pt idx="1">
                  <c:v>55.445301086406353</c:v>
                </c:pt>
                <c:pt idx="2">
                  <c:v>119.66315716928369</c:v>
                </c:pt>
                <c:pt idx="3">
                  <c:v>195.26477082290211</c:v>
                </c:pt>
                <c:pt idx="4">
                  <c:v>256.59603720470102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74-4E74-99B5-3FD5FF58A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</a:t>
            </a:r>
            <a:r>
              <a:rPr lang="en-US" baseline="0"/>
              <a:t>17 </a:t>
            </a:r>
            <a:r>
              <a:rPr lang="en-US"/>
              <a:t>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Mut17N64A_2!$A$59:$A$69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Mut17N64A_2!$B$59:$B$69</c:f>
              <c:numCache>
                <c:formatCode>General</c:formatCode>
                <c:ptCount val="11"/>
                <c:pt idx="0">
                  <c:v>0</c:v>
                </c:pt>
                <c:pt idx="1">
                  <c:v>0.4955</c:v>
                </c:pt>
                <c:pt idx="2">
                  <c:v>3.2423999999999999</c:v>
                </c:pt>
                <c:pt idx="3">
                  <c:v>4.0304000000000002</c:v>
                </c:pt>
                <c:pt idx="4">
                  <c:v>4.2233999999999998</c:v>
                </c:pt>
                <c:pt idx="5">
                  <c:v>4.3023999999999996</c:v>
                </c:pt>
                <c:pt idx="6">
                  <c:v>4.3533999999999997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20-4B9F-B40D-A13C21FC3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WT!$D$2:$D$6</c:f>
              <c:numCache>
                <c:formatCode>General</c:formatCode>
                <c:ptCount val="5"/>
                <c:pt idx="0">
                  <c:v>0</c:v>
                </c:pt>
                <c:pt idx="1">
                  <c:v>44.830124718076299</c:v>
                </c:pt>
                <c:pt idx="2">
                  <c:v>105.90711413283135</c:v>
                </c:pt>
                <c:pt idx="3">
                  <c:v>173.569839376506</c:v>
                </c:pt>
                <c:pt idx="4">
                  <c:v>247.18371441775525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1-4CEE-9CBD-CD2BE2880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WT!$E$2:$E$6</c:f>
              <c:numCache>
                <c:formatCode>General</c:formatCode>
                <c:ptCount val="5"/>
                <c:pt idx="0">
                  <c:v>0</c:v>
                </c:pt>
                <c:pt idx="1">
                  <c:v>47.64112774374788</c:v>
                </c:pt>
                <c:pt idx="2">
                  <c:v>109.43177094102869</c:v>
                </c:pt>
                <c:pt idx="3">
                  <c:v>168.96563943221562</c:v>
                </c:pt>
                <c:pt idx="4">
                  <c:v>239.76829105438372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4B-46BA-9504-37F4282E1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WT!$F$2:$F$6</c:f>
              <c:numCache>
                <c:formatCode>General</c:formatCode>
                <c:ptCount val="5"/>
                <c:pt idx="0">
                  <c:v>0</c:v>
                </c:pt>
                <c:pt idx="1">
                  <c:v>49.443021362454225</c:v>
                </c:pt>
                <c:pt idx="2">
                  <c:v>100.20452329457389</c:v>
                </c:pt>
                <c:pt idx="3">
                  <c:v>177.25943685977856</c:v>
                </c:pt>
                <c:pt idx="4">
                  <c:v>255.77856310387193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D3-4228-9270-C48E103F7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WT!$G$2:$G$6</c:f>
              <c:numCache>
                <c:formatCode>General</c:formatCode>
                <c:ptCount val="5"/>
                <c:pt idx="0">
                  <c:v>0</c:v>
                </c:pt>
                <c:pt idx="1">
                  <c:v>49.18644260560761</c:v>
                </c:pt>
                <c:pt idx="2">
                  <c:v>106.67826289163122</c:v>
                </c:pt>
                <c:pt idx="3">
                  <c:v>171.80091598690143</c:v>
                </c:pt>
                <c:pt idx="4">
                  <c:v>230.05383298102532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E-4797-B4E6-9D8B70587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WT 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WT!$A$59:$A$69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WT!$B$59:$B$69</c:f>
              <c:numCache>
                <c:formatCode>General</c:formatCode>
                <c:ptCount val="11"/>
                <c:pt idx="0">
                  <c:v>0</c:v>
                </c:pt>
                <c:pt idx="1">
                  <c:v>0.76819999999999999</c:v>
                </c:pt>
                <c:pt idx="2">
                  <c:v>3.4312999999999998</c:v>
                </c:pt>
                <c:pt idx="3">
                  <c:v>4.1539999999999999</c:v>
                </c:pt>
                <c:pt idx="4">
                  <c:v>4.0057</c:v>
                </c:pt>
                <c:pt idx="5">
                  <c:v>4.2625000000000002</c:v>
                </c:pt>
                <c:pt idx="6">
                  <c:v>3.8847999999999998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DE-4534-8327-79FD29D23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Mut17N64A_1!$B$2:$B$7</c:f>
              <c:numCache>
                <c:formatCode>General</c:formatCode>
                <c:ptCount val="6"/>
                <c:pt idx="0">
                  <c:v>0</c:v>
                </c:pt>
                <c:pt idx="1">
                  <c:v>12.909631738476513</c:v>
                </c:pt>
                <c:pt idx="2">
                  <c:v>18.321789259779564</c:v>
                </c:pt>
                <c:pt idx="3">
                  <c:v>22.749293688105098</c:v>
                </c:pt>
                <c:pt idx="4">
                  <c:v>31.313913529554345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1C-4DCE-B4B5-7716DCB07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Mut17N64A_1!$C$2:$C$6</c:f>
              <c:numCache>
                <c:formatCode>General</c:formatCode>
                <c:ptCount val="5"/>
                <c:pt idx="0">
                  <c:v>0</c:v>
                </c:pt>
                <c:pt idx="1">
                  <c:v>28.260113969447801</c:v>
                </c:pt>
                <c:pt idx="2">
                  <c:v>69.511730713654487</c:v>
                </c:pt>
                <c:pt idx="3">
                  <c:v>121.34543405242229</c:v>
                </c:pt>
                <c:pt idx="4">
                  <c:v>176.29968760097964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D0-480A-B864-74E7DB937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97"/>
  <sheetViews>
    <sheetView workbookViewId="0">
      <selection activeCell="F18" sqref="F18"/>
    </sheetView>
  </sheetViews>
  <sheetFormatPr defaultRowHeight="14.4" x14ac:dyDescent="0.3"/>
  <cols>
    <col min="10" max="10" width="9.33203125" customWidth="1"/>
  </cols>
  <sheetData>
    <row r="1" spans="1:16" x14ac:dyDescent="0.3">
      <c r="B1" t="s">
        <v>0</v>
      </c>
      <c r="D1" t="s">
        <v>1</v>
      </c>
      <c r="E1" t="s">
        <v>15</v>
      </c>
    </row>
    <row r="2" spans="1:16" x14ac:dyDescent="0.3">
      <c r="A2">
        <v>1</v>
      </c>
      <c r="B2">
        <v>1</v>
      </c>
      <c r="D2" s="1">
        <v>54300</v>
      </c>
      <c r="E2" s="1">
        <v>36300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3">
      <c r="A3">
        <v>2</v>
      </c>
      <c r="B3">
        <v>2</v>
      </c>
      <c r="D3" s="1">
        <v>167000</v>
      </c>
      <c r="E3" s="1">
        <v>40800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3">
      <c r="A4">
        <v>3</v>
      </c>
      <c r="B4">
        <v>3</v>
      </c>
      <c r="D4" s="1">
        <v>216000</v>
      </c>
      <c r="E4" s="1">
        <v>42200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3">
      <c r="A5">
        <v>4</v>
      </c>
      <c r="B5">
        <v>4</v>
      </c>
      <c r="D5" s="1">
        <v>229000</v>
      </c>
      <c r="E5" s="1">
        <v>42100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3">
      <c r="A6">
        <v>5</v>
      </c>
      <c r="B6">
        <v>5</v>
      </c>
      <c r="D6" s="1">
        <v>245000</v>
      </c>
      <c r="E6" s="1">
        <v>43400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3">
      <c r="A7">
        <v>6</v>
      </c>
      <c r="B7">
        <v>6</v>
      </c>
      <c r="D7" s="1">
        <v>269000</v>
      </c>
      <c r="E7" s="1">
        <v>47900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3">
      <c r="A8">
        <v>7</v>
      </c>
      <c r="B8">
        <v>7</v>
      </c>
      <c r="D8" s="1">
        <v>95500</v>
      </c>
      <c r="E8" s="1">
        <v>38000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x14ac:dyDescent="0.3">
      <c r="A9">
        <v>8</v>
      </c>
      <c r="B9">
        <v>8</v>
      </c>
      <c r="D9" s="1">
        <v>435000</v>
      </c>
      <c r="E9" s="1">
        <v>43900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x14ac:dyDescent="0.3">
      <c r="A10">
        <v>9</v>
      </c>
      <c r="B10">
        <v>9</v>
      </c>
      <c r="D10" s="1">
        <v>526000</v>
      </c>
      <c r="E10" s="1">
        <v>43500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3">
      <c r="A11">
        <v>10</v>
      </c>
      <c r="B11">
        <v>10</v>
      </c>
      <c r="D11" s="1">
        <v>556000</v>
      </c>
      <c r="E11" s="1">
        <v>44500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3">
      <c r="A12">
        <v>11</v>
      </c>
      <c r="B12">
        <v>11</v>
      </c>
      <c r="D12" s="1">
        <v>532000</v>
      </c>
      <c r="E12" s="1">
        <v>46500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x14ac:dyDescent="0.3">
      <c r="A13">
        <v>12</v>
      </c>
      <c r="B13">
        <v>12</v>
      </c>
      <c r="D13" s="1">
        <v>609000</v>
      </c>
      <c r="E13" s="1">
        <v>50000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x14ac:dyDescent="0.3">
      <c r="A14">
        <v>13</v>
      </c>
      <c r="B14">
        <v>13</v>
      </c>
      <c r="D14" s="1">
        <v>155000</v>
      </c>
      <c r="E14" s="1">
        <v>39600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x14ac:dyDescent="0.3">
      <c r="A15">
        <v>14</v>
      </c>
      <c r="B15">
        <v>14</v>
      </c>
      <c r="D15" s="1">
        <v>746000</v>
      </c>
      <c r="E15" s="1">
        <v>46200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3">
      <c r="A16">
        <v>15</v>
      </c>
      <c r="B16">
        <v>15</v>
      </c>
      <c r="D16" s="1">
        <v>868000</v>
      </c>
      <c r="E16" s="1">
        <v>43800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3">
      <c r="A17">
        <v>16</v>
      </c>
      <c r="B17">
        <v>16</v>
      </c>
      <c r="D17" s="1">
        <v>926000</v>
      </c>
      <c r="E17" s="1">
        <v>48000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3">
      <c r="A18">
        <v>17</v>
      </c>
      <c r="B18">
        <v>17</v>
      </c>
      <c r="D18" s="1">
        <v>933000</v>
      </c>
      <c r="E18" s="1">
        <v>46100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x14ac:dyDescent="0.3">
      <c r="A19">
        <v>18</v>
      </c>
      <c r="B19">
        <v>18</v>
      </c>
      <c r="D19" s="1">
        <v>1020000</v>
      </c>
      <c r="E19" s="1">
        <v>52000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x14ac:dyDescent="0.3">
      <c r="A20">
        <v>19</v>
      </c>
      <c r="B20">
        <v>19</v>
      </c>
      <c r="D20" s="1">
        <v>218000</v>
      </c>
      <c r="E20" s="1">
        <v>40600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3">
      <c r="A21">
        <v>20</v>
      </c>
      <c r="B21">
        <v>20</v>
      </c>
      <c r="D21" s="1">
        <v>1030000</v>
      </c>
      <c r="E21" s="1">
        <v>44100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3">
      <c r="A22">
        <v>21</v>
      </c>
      <c r="B22">
        <v>21</v>
      </c>
      <c r="D22" s="1">
        <v>1270000</v>
      </c>
      <c r="E22" s="1">
        <v>45000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x14ac:dyDescent="0.3">
      <c r="A23">
        <v>22</v>
      </c>
      <c r="B23">
        <v>22</v>
      </c>
      <c r="D23" s="1">
        <v>1210000</v>
      </c>
      <c r="E23" s="1">
        <v>44200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x14ac:dyDescent="0.3">
      <c r="A24">
        <v>23</v>
      </c>
      <c r="B24">
        <v>23</v>
      </c>
      <c r="D24" s="1">
        <v>1320000</v>
      </c>
      <c r="E24" s="1">
        <v>45200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x14ac:dyDescent="0.3">
      <c r="A25">
        <v>24</v>
      </c>
      <c r="B25">
        <v>24</v>
      </c>
      <c r="D25" s="1">
        <v>1400000</v>
      </c>
      <c r="E25" s="1">
        <v>53300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x14ac:dyDescent="0.3">
      <c r="A26">
        <v>25</v>
      </c>
      <c r="B26">
        <v>25</v>
      </c>
      <c r="D26" s="1">
        <v>56600</v>
      </c>
      <c r="E26" s="1">
        <v>38400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x14ac:dyDescent="0.3">
      <c r="A27">
        <v>26</v>
      </c>
      <c r="B27">
        <v>26</v>
      </c>
      <c r="D27" s="1">
        <v>55000</v>
      </c>
      <c r="E27" s="1">
        <v>36600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3">
      <c r="A28">
        <v>27</v>
      </c>
      <c r="B28">
        <v>27</v>
      </c>
      <c r="D28" s="1">
        <v>131000</v>
      </c>
      <c r="E28" s="1">
        <v>40600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x14ac:dyDescent="0.3">
      <c r="A29">
        <v>28</v>
      </c>
      <c r="B29">
        <v>28</v>
      </c>
      <c r="D29" s="1">
        <v>144000</v>
      </c>
      <c r="E29" s="1">
        <v>41900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x14ac:dyDescent="0.3">
      <c r="A30">
        <v>29</v>
      </c>
      <c r="B30">
        <v>29</v>
      </c>
      <c r="D30" s="1">
        <v>193000</v>
      </c>
      <c r="E30" s="1">
        <v>42500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x14ac:dyDescent="0.3">
      <c r="A31">
        <v>30</v>
      </c>
      <c r="B31">
        <v>30</v>
      </c>
      <c r="D31" s="1">
        <v>218000</v>
      </c>
      <c r="E31" s="1">
        <v>43300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x14ac:dyDescent="0.3">
      <c r="A32">
        <v>31</v>
      </c>
      <c r="B32">
        <v>31</v>
      </c>
      <c r="D32" s="1">
        <v>220000</v>
      </c>
      <c r="E32" s="1">
        <v>45700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x14ac:dyDescent="0.3">
      <c r="A33">
        <v>32</v>
      </c>
      <c r="B33">
        <v>32</v>
      </c>
      <c r="D33" s="1">
        <v>250000</v>
      </c>
      <c r="E33" s="1">
        <v>44900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3">
      <c r="A34">
        <v>33</v>
      </c>
      <c r="B34">
        <v>33</v>
      </c>
      <c r="D34" s="1">
        <v>247000</v>
      </c>
      <c r="E34" s="1">
        <v>48500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3">
      <c r="A35">
        <v>34</v>
      </c>
      <c r="B35">
        <v>34</v>
      </c>
      <c r="D35" s="1">
        <v>275000</v>
      </c>
      <c r="E35" s="1">
        <v>47300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3">
      <c r="A36">
        <v>35</v>
      </c>
      <c r="B36">
        <v>35</v>
      </c>
      <c r="D36" s="1">
        <v>280000</v>
      </c>
      <c r="E36" s="1">
        <v>47500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3">
      <c r="A37">
        <v>36</v>
      </c>
      <c r="B37">
        <v>36</v>
      </c>
      <c r="D37" s="1">
        <v>295000</v>
      </c>
      <c r="E37" s="1">
        <v>46600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3">
      <c r="A38">
        <v>37</v>
      </c>
      <c r="B38">
        <v>37</v>
      </c>
      <c r="D38" s="1">
        <v>77400</v>
      </c>
      <c r="E38" s="1">
        <v>37000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3">
      <c r="A39">
        <v>38</v>
      </c>
      <c r="B39">
        <v>38</v>
      </c>
      <c r="D39" s="1">
        <v>83700</v>
      </c>
      <c r="E39" s="1">
        <v>37000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3">
      <c r="A40">
        <v>39</v>
      </c>
      <c r="B40">
        <v>39</v>
      </c>
      <c r="D40" s="1">
        <v>350000</v>
      </c>
      <c r="E40" s="1">
        <v>44100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3">
      <c r="A41">
        <v>40</v>
      </c>
      <c r="B41">
        <v>40</v>
      </c>
      <c r="D41" s="1">
        <v>370000</v>
      </c>
      <c r="E41" s="1">
        <v>43900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3">
      <c r="A42">
        <v>41</v>
      </c>
      <c r="B42">
        <v>41</v>
      </c>
      <c r="D42" s="1">
        <v>495000</v>
      </c>
      <c r="E42" s="1">
        <v>44800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3">
      <c r="A43">
        <v>42</v>
      </c>
      <c r="B43">
        <v>42</v>
      </c>
      <c r="D43" s="1">
        <v>564000</v>
      </c>
      <c r="E43" s="1">
        <v>46000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3">
      <c r="A44">
        <v>43</v>
      </c>
      <c r="B44">
        <v>43</v>
      </c>
      <c r="D44" s="1">
        <v>553000</v>
      </c>
      <c r="E44" s="1">
        <v>47300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3">
      <c r="A45">
        <v>44</v>
      </c>
      <c r="B45">
        <v>44</v>
      </c>
      <c r="D45" s="1">
        <v>571000</v>
      </c>
      <c r="E45" s="1">
        <v>45800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3">
      <c r="A46">
        <v>45</v>
      </c>
      <c r="B46">
        <v>45</v>
      </c>
      <c r="D46" s="1">
        <v>579000</v>
      </c>
      <c r="E46" s="1">
        <v>47000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x14ac:dyDescent="0.3">
      <c r="A47">
        <v>46</v>
      </c>
      <c r="B47">
        <v>46</v>
      </c>
      <c r="D47" s="1">
        <v>636000</v>
      </c>
      <c r="E47" s="1">
        <v>47500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x14ac:dyDescent="0.3">
      <c r="A48">
        <v>47</v>
      </c>
      <c r="B48">
        <v>47</v>
      </c>
      <c r="D48" s="1">
        <v>596000</v>
      </c>
      <c r="E48" s="1">
        <v>50300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x14ac:dyDescent="0.3">
      <c r="A49">
        <v>48</v>
      </c>
      <c r="B49">
        <v>48</v>
      </c>
      <c r="D49" s="1">
        <v>664000</v>
      </c>
      <c r="E49" s="1">
        <v>48600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x14ac:dyDescent="0.3">
      <c r="A50">
        <v>49</v>
      </c>
      <c r="B50">
        <v>49</v>
      </c>
      <c r="D50" s="1">
        <v>100000</v>
      </c>
      <c r="E50" s="1">
        <v>38500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x14ac:dyDescent="0.3">
      <c r="A51">
        <v>50</v>
      </c>
      <c r="B51">
        <v>50</v>
      </c>
      <c r="D51" s="1">
        <v>112000</v>
      </c>
      <c r="E51" s="1">
        <v>37900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x14ac:dyDescent="0.3">
      <c r="A52">
        <v>51</v>
      </c>
      <c r="B52">
        <v>51</v>
      </c>
      <c r="D52" s="1">
        <v>629000</v>
      </c>
      <c r="E52" s="1">
        <v>45400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x14ac:dyDescent="0.3">
      <c r="A53">
        <v>52</v>
      </c>
      <c r="B53">
        <v>52</v>
      </c>
      <c r="D53" s="1">
        <v>691000</v>
      </c>
      <c r="E53" s="1">
        <v>44200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x14ac:dyDescent="0.3">
      <c r="A54">
        <v>53</v>
      </c>
      <c r="B54">
        <v>53</v>
      </c>
      <c r="D54" s="1">
        <v>824000</v>
      </c>
      <c r="E54" s="1">
        <v>46500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3">
      <c r="A55">
        <v>54</v>
      </c>
      <c r="B55">
        <v>54</v>
      </c>
      <c r="D55" s="1">
        <v>920000</v>
      </c>
      <c r="E55" s="1">
        <v>48900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x14ac:dyDescent="0.3">
      <c r="A56">
        <v>55</v>
      </c>
      <c r="B56">
        <v>55</v>
      </c>
      <c r="D56" s="1">
        <v>915000</v>
      </c>
      <c r="E56" s="1">
        <v>45800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x14ac:dyDescent="0.3">
      <c r="A57">
        <v>56</v>
      </c>
      <c r="B57">
        <v>56</v>
      </c>
      <c r="D57" s="1">
        <v>977000</v>
      </c>
      <c r="E57" s="1">
        <v>46800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x14ac:dyDescent="0.3">
      <c r="A58">
        <v>57</v>
      </c>
      <c r="B58">
        <v>57</v>
      </c>
      <c r="D58" s="1">
        <v>901000</v>
      </c>
      <c r="E58" s="1">
        <v>46400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3">
      <c r="A59">
        <v>58</v>
      </c>
      <c r="B59">
        <v>58</v>
      </c>
      <c r="D59" s="1">
        <v>1020000</v>
      </c>
      <c r="E59" s="1">
        <v>49800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x14ac:dyDescent="0.3">
      <c r="A60">
        <v>59</v>
      </c>
      <c r="B60">
        <v>59</v>
      </c>
      <c r="D60" s="1">
        <v>976000</v>
      </c>
      <c r="E60" s="1">
        <v>50500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x14ac:dyDescent="0.3">
      <c r="A61">
        <v>60</v>
      </c>
      <c r="B61">
        <v>60</v>
      </c>
      <c r="D61" s="1">
        <v>1030000</v>
      </c>
      <c r="E61" s="1">
        <v>46200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x14ac:dyDescent="0.3">
      <c r="A62">
        <v>61</v>
      </c>
      <c r="B62">
        <v>61</v>
      </c>
      <c r="D62" s="1">
        <v>133000</v>
      </c>
      <c r="E62" s="1">
        <v>37200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x14ac:dyDescent="0.3">
      <c r="A63">
        <v>62</v>
      </c>
      <c r="B63">
        <v>62</v>
      </c>
      <c r="D63" s="1">
        <v>134000</v>
      </c>
      <c r="E63" s="1">
        <v>38100</v>
      </c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x14ac:dyDescent="0.3">
      <c r="A64">
        <v>63</v>
      </c>
      <c r="B64">
        <v>63</v>
      </c>
      <c r="D64" s="1">
        <v>936000</v>
      </c>
      <c r="E64" s="1">
        <v>46500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x14ac:dyDescent="0.3">
      <c r="A65">
        <v>64</v>
      </c>
      <c r="B65">
        <v>64</v>
      </c>
      <c r="D65" s="1">
        <v>1040000</v>
      </c>
      <c r="E65" s="1">
        <v>48000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x14ac:dyDescent="0.3">
      <c r="A66">
        <v>65</v>
      </c>
      <c r="B66">
        <v>65</v>
      </c>
      <c r="D66" s="1">
        <v>1190000</v>
      </c>
      <c r="E66" s="1">
        <v>48000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x14ac:dyDescent="0.3">
      <c r="A67">
        <v>66</v>
      </c>
      <c r="B67">
        <v>66</v>
      </c>
      <c r="D67" s="1">
        <v>1290000</v>
      </c>
      <c r="E67" s="1">
        <v>46700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x14ac:dyDescent="0.3">
      <c r="A68">
        <v>67</v>
      </c>
      <c r="B68">
        <v>67</v>
      </c>
      <c r="D68" s="1">
        <v>1240000</v>
      </c>
      <c r="E68" s="1">
        <v>45400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x14ac:dyDescent="0.3">
      <c r="A69">
        <v>68</v>
      </c>
      <c r="B69">
        <v>68</v>
      </c>
      <c r="D69" s="1">
        <v>1360000</v>
      </c>
      <c r="E69" s="1">
        <v>47700</v>
      </c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x14ac:dyDescent="0.3">
      <c r="A70">
        <v>69</v>
      </c>
      <c r="B70">
        <v>69</v>
      </c>
      <c r="D70" s="1">
        <v>1330000</v>
      </c>
      <c r="E70" s="1">
        <v>48300</v>
      </c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x14ac:dyDescent="0.3">
      <c r="A71">
        <v>70</v>
      </c>
      <c r="B71">
        <v>70</v>
      </c>
      <c r="D71" s="1">
        <v>1440000</v>
      </c>
      <c r="E71" s="1">
        <v>48800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x14ac:dyDescent="0.3">
      <c r="A72">
        <v>71</v>
      </c>
      <c r="B72">
        <v>71</v>
      </c>
      <c r="D72" s="1">
        <v>1350000</v>
      </c>
      <c r="E72" s="1">
        <v>46700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x14ac:dyDescent="0.3">
      <c r="A73">
        <v>72</v>
      </c>
      <c r="B73">
        <v>72</v>
      </c>
      <c r="D73" s="1">
        <v>1500000</v>
      </c>
      <c r="E73" s="1">
        <v>51200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x14ac:dyDescent="0.3">
      <c r="D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6" x14ac:dyDescent="0.3">
      <c r="D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6" x14ac:dyDescent="0.3">
      <c r="D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6" x14ac:dyDescent="0.3">
      <c r="D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6" x14ac:dyDescent="0.3">
      <c r="D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6" x14ac:dyDescent="0.3">
      <c r="D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6" x14ac:dyDescent="0.3">
      <c r="D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4:15" x14ac:dyDescent="0.3">
      <c r="D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4:15" x14ac:dyDescent="0.3">
      <c r="D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4:15" x14ac:dyDescent="0.3">
      <c r="D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4:15" x14ac:dyDescent="0.3">
      <c r="D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4:15" x14ac:dyDescent="0.3">
      <c r="D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4:15" x14ac:dyDescent="0.3">
      <c r="D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4:15" x14ac:dyDescent="0.3">
      <c r="D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4:15" x14ac:dyDescent="0.3">
      <c r="D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4:15" x14ac:dyDescent="0.3">
      <c r="D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4:15" x14ac:dyDescent="0.3">
      <c r="D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4:15" x14ac:dyDescent="0.3">
      <c r="D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4:15" x14ac:dyDescent="0.3">
      <c r="D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4:15" x14ac:dyDescent="0.3">
      <c r="D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4:15" x14ac:dyDescent="0.3">
      <c r="D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4:15" x14ac:dyDescent="0.3">
      <c r="D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4:15" x14ac:dyDescent="0.3">
      <c r="D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4:15" x14ac:dyDescent="0.3">
      <c r="D97" s="1"/>
      <c r="F97" s="1"/>
      <c r="G97" s="1"/>
      <c r="H97" s="1"/>
      <c r="I97" s="1"/>
      <c r="J97" s="1"/>
      <c r="K97" s="1"/>
      <c r="L97" s="1"/>
      <c r="M97" s="1"/>
      <c r="N97" s="1"/>
      <c r="O9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2"/>
  <sheetViews>
    <sheetView tabSelected="1" workbookViewId="0">
      <selection activeCell="B2" sqref="B2:B73"/>
    </sheetView>
  </sheetViews>
  <sheetFormatPr defaultRowHeight="14.4" x14ac:dyDescent="0.3"/>
  <cols>
    <col min="2" max="2" width="24.44140625" bestFit="1" customWidth="1"/>
    <col min="3" max="3" width="9.33203125" customWidth="1"/>
    <col min="10" max="10" width="10.6640625" bestFit="1" customWidth="1"/>
    <col min="11" max="11" width="18.33203125" bestFit="1" customWidth="1"/>
    <col min="12" max="12" width="11.6640625" bestFit="1" customWidth="1"/>
    <col min="13" max="13" width="16.33203125" bestFit="1" customWidth="1"/>
    <col min="14" max="14" width="21.88671875" style="2" bestFit="1" customWidth="1"/>
  </cols>
  <sheetData>
    <row r="1" spans="1:20" x14ac:dyDescent="0.3">
      <c r="B1" t="s">
        <v>0</v>
      </c>
      <c r="C1" t="s">
        <v>1</v>
      </c>
      <c r="D1" t="s">
        <v>15</v>
      </c>
      <c r="F1" t="s">
        <v>6</v>
      </c>
      <c r="H1" s="2"/>
      <c r="J1" t="s">
        <v>8</v>
      </c>
      <c r="K1" t="s">
        <v>9</v>
      </c>
      <c r="L1" t="s">
        <v>7</v>
      </c>
      <c r="M1" t="s">
        <v>10</v>
      </c>
      <c r="N1" s="2" t="s">
        <v>11</v>
      </c>
      <c r="S1" s="3">
        <v>19</v>
      </c>
      <c r="T1" s="1" t="s">
        <v>2</v>
      </c>
    </row>
    <row r="2" spans="1:20" x14ac:dyDescent="0.3">
      <c r="A2">
        <v>1</v>
      </c>
      <c r="B2">
        <v>100</v>
      </c>
      <c r="C2" s="1">
        <v>54300</v>
      </c>
      <c r="D2" s="1">
        <v>36300</v>
      </c>
      <c r="E2" s="1"/>
      <c r="F2" s="2">
        <f t="shared" ref="F2:F35" si="0">(C2/D2)*40</f>
        <v>59.834710743801651</v>
      </c>
      <c r="G2" s="1"/>
      <c r="H2" s="2"/>
      <c r="I2" s="1"/>
      <c r="J2" s="1">
        <f>F2/1000000000</f>
        <v>5.9834710743801653E-8</v>
      </c>
      <c r="K2" s="1">
        <f>J2/304.4669</f>
        <v>1.9652287570110792E-10</v>
      </c>
      <c r="L2" s="1">
        <f>K2*1000000000</f>
        <v>0.19652287570110791</v>
      </c>
      <c r="M2" s="1">
        <f>L2/60</f>
        <v>3.2753812616851318E-3</v>
      </c>
      <c r="N2" s="2">
        <f>M2/0.00025</f>
        <v>13.101525046740527</v>
      </c>
      <c r="S2" s="3">
        <v>20</v>
      </c>
      <c r="T2" s="1" t="s">
        <v>3</v>
      </c>
    </row>
    <row r="3" spans="1:20" x14ac:dyDescent="0.3">
      <c r="A3">
        <v>2</v>
      </c>
      <c r="B3">
        <v>300</v>
      </c>
      <c r="C3" s="1">
        <v>167000</v>
      </c>
      <c r="D3" s="1">
        <v>40800</v>
      </c>
      <c r="E3" s="1"/>
      <c r="F3" s="2">
        <f t="shared" si="0"/>
        <v>163.72549019607843</v>
      </c>
      <c r="G3" s="1"/>
      <c r="H3" s="2"/>
      <c r="I3" s="1"/>
      <c r="J3" s="1">
        <f t="shared" ref="J3:J35" si="1">F3/1000000000</f>
        <v>1.6372549019607844E-7</v>
      </c>
      <c r="K3" s="1">
        <f t="shared" ref="K3:K35" si="2">J3/304.4669</f>
        <v>5.3774479326349902E-10</v>
      </c>
      <c r="L3" s="1">
        <f t="shared" ref="L3:L35" si="3">K3*1000000000</f>
        <v>0.537744793263499</v>
      </c>
      <c r="M3" s="1">
        <f t="shared" ref="M3:M61" si="4">L3/60</f>
        <v>8.9624132210583164E-3</v>
      </c>
      <c r="N3" s="2">
        <f t="shared" ref="N3:N61" si="5">M3/0.00025</f>
        <v>35.849652884233265</v>
      </c>
      <c r="S3" s="3">
        <v>21</v>
      </c>
      <c r="T3" s="1" t="s">
        <v>4</v>
      </c>
    </row>
    <row r="4" spans="1:20" x14ac:dyDescent="0.3">
      <c r="A4">
        <v>3</v>
      </c>
      <c r="B4">
        <v>500</v>
      </c>
      <c r="C4" s="1">
        <v>216000</v>
      </c>
      <c r="D4" s="1">
        <v>42200</v>
      </c>
      <c r="E4" s="1"/>
      <c r="F4" s="2">
        <f t="shared" si="0"/>
        <v>204.73933649289097</v>
      </c>
      <c r="G4" s="1"/>
      <c r="H4" s="2"/>
      <c r="I4" s="1"/>
      <c r="J4" s="1">
        <f t="shared" si="1"/>
        <v>2.0473933649289098E-7</v>
      </c>
      <c r="K4" s="1">
        <f t="shared" si="2"/>
        <v>6.7245187077114445E-10</v>
      </c>
      <c r="L4" s="1">
        <f t="shared" si="3"/>
        <v>0.67245187077114443</v>
      </c>
      <c r="M4" s="1">
        <f t="shared" si="4"/>
        <v>1.1207531179519075E-2</v>
      </c>
      <c r="N4" s="2">
        <f t="shared" si="5"/>
        <v>44.830124718076299</v>
      </c>
      <c r="S4" s="3">
        <v>22</v>
      </c>
      <c r="T4" s="1" t="s">
        <v>5</v>
      </c>
    </row>
    <row r="5" spans="1:20" x14ac:dyDescent="0.3">
      <c r="A5">
        <v>4</v>
      </c>
      <c r="B5">
        <v>800</v>
      </c>
      <c r="C5" s="1">
        <v>229000</v>
      </c>
      <c r="D5" s="1">
        <v>42100</v>
      </c>
      <c r="E5" s="1"/>
      <c r="F5" s="2">
        <f t="shared" si="0"/>
        <v>217.57719714964369</v>
      </c>
      <c r="G5" s="1"/>
      <c r="H5" s="2"/>
      <c r="I5" s="1"/>
      <c r="J5" s="1">
        <f t="shared" si="1"/>
        <v>2.1757719714964369E-7</v>
      </c>
      <c r="K5" s="1">
        <f t="shared" si="2"/>
        <v>7.1461691615621824E-10</v>
      </c>
      <c r="L5" s="1">
        <f t="shared" si="3"/>
        <v>0.71461691615621825</v>
      </c>
      <c r="M5" s="1">
        <f t="shared" si="4"/>
        <v>1.191028193593697E-2</v>
      </c>
      <c r="N5" s="2">
        <f t="shared" si="5"/>
        <v>47.64112774374788</v>
      </c>
    </row>
    <row r="6" spans="1:20" x14ac:dyDescent="0.3">
      <c r="A6">
        <v>5</v>
      </c>
      <c r="B6">
        <v>1200</v>
      </c>
      <c r="C6" s="1">
        <v>245000</v>
      </c>
      <c r="D6" s="1">
        <v>43400</v>
      </c>
      <c r="E6" s="1"/>
      <c r="F6" s="2">
        <f t="shared" si="0"/>
        <v>225.80645161290323</v>
      </c>
      <c r="G6" s="1"/>
      <c r="H6" s="2"/>
      <c r="I6" s="1"/>
      <c r="J6" s="1">
        <f t="shared" si="1"/>
        <v>2.2580645161290322E-7</v>
      </c>
      <c r="K6" s="1">
        <f t="shared" si="2"/>
        <v>7.4164532043681336E-10</v>
      </c>
      <c r="L6" s="1">
        <f t="shared" si="3"/>
        <v>0.7416453204368133</v>
      </c>
      <c r="M6" s="1">
        <f t="shared" si="4"/>
        <v>1.2360755340613556E-2</v>
      </c>
      <c r="N6" s="2">
        <f t="shared" si="5"/>
        <v>49.443021362454225</v>
      </c>
    </row>
    <row r="7" spans="1:20" x14ac:dyDescent="0.3">
      <c r="A7">
        <v>6</v>
      </c>
      <c r="B7">
        <v>1600</v>
      </c>
      <c r="C7" s="1">
        <v>269000</v>
      </c>
      <c r="D7" s="1">
        <v>47900</v>
      </c>
      <c r="E7" s="1"/>
      <c r="F7" s="2">
        <f t="shared" si="0"/>
        <v>224.63465553235909</v>
      </c>
      <c r="G7" s="1"/>
      <c r="H7" s="2"/>
      <c r="I7" s="1"/>
      <c r="J7" s="1">
        <f t="shared" si="1"/>
        <v>2.2463465553235909E-7</v>
      </c>
      <c r="K7" s="1">
        <f t="shared" si="2"/>
        <v>7.3779663908411419E-10</v>
      </c>
      <c r="L7" s="1">
        <f t="shared" si="3"/>
        <v>0.73779663908411419</v>
      </c>
      <c r="M7" s="1">
        <f t="shared" si="4"/>
        <v>1.2296610651401902E-2</v>
      </c>
      <c r="N7" s="2">
        <f t="shared" si="5"/>
        <v>49.18644260560761</v>
      </c>
    </row>
    <row r="8" spans="1:20" x14ac:dyDescent="0.3">
      <c r="A8">
        <v>7</v>
      </c>
      <c r="B8">
        <v>100</v>
      </c>
      <c r="C8" s="1">
        <v>95500</v>
      </c>
      <c r="D8" s="1">
        <v>38000</v>
      </c>
      <c r="E8" s="1"/>
      <c r="F8" s="2">
        <f t="shared" si="0"/>
        <v>100.52631578947368</v>
      </c>
      <c r="G8" s="1"/>
      <c r="H8" s="2"/>
      <c r="J8" s="1">
        <f t="shared" si="1"/>
        <v>1.0052631578947368E-7</v>
      </c>
      <c r="K8" s="1">
        <f t="shared" si="2"/>
        <v>3.3017157460950167E-10</v>
      </c>
      <c r="L8" s="1">
        <f t="shared" si="3"/>
        <v>0.33017157460950169</v>
      </c>
      <c r="M8" s="1">
        <f t="shared" si="4"/>
        <v>5.5028595768250284E-3</v>
      </c>
      <c r="N8" s="2">
        <f t="shared" si="5"/>
        <v>22.011438307300114</v>
      </c>
    </row>
    <row r="9" spans="1:20" x14ac:dyDescent="0.3">
      <c r="A9">
        <v>8</v>
      </c>
      <c r="B9">
        <v>300</v>
      </c>
      <c r="C9" s="1">
        <v>435000</v>
      </c>
      <c r="D9" s="1">
        <v>43900</v>
      </c>
      <c r="E9" s="1"/>
      <c r="F9" s="2">
        <f t="shared" si="0"/>
        <v>396.3553530751708</v>
      </c>
      <c r="G9" s="1"/>
      <c r="H9" s="2"/>
      <c r="J9" s="1">
        <f t="shared" si="1"/>
        <v>3.963553530751708E-7</v>
      </c>
      <c r="K9" s="1">
        <f t="shared" si="2"/>
        <v>1.3018011254266746E-9</v>
      </c>
      <c r="L9" s="1">
        <f t="shared" si="3"/>
        <v>1.3018011254266746</v>
      </c>
      <c r="M9" s="1">
        <f t="shared" si="4"/>
        <v>2.1696685423777909E-2</v>
      </c>
      <c r="N9" s="2">
        <f t="shared" si="5"/>
        <v>86.78674169511163</v>
      </c>
    </row>
    <row r="10" spans="1:20" x14ac:dyDescent="0.3">
      <c r="A10">
        <v>9</v>
      </c>
      <c r="B10">
        <v>500</v>
      </c>
      <c r="C10" s="1">
        <v>526000</v>
      </c>
      <c r="D10" s="1">
        <v>43500</v>
      </c>
      <c r="E10" s="1"/>
      <c r="F10" s="2">
        <f t="shared" si="0"/>
        <v>483.67816091954023</v>
      </c>
      <c r="G10" s="1"/>
      <c r="H10" s="2"/>
      <c r="J10" s="1">
        <f t="shared" si="1"/>
        <v>4.8367816091954023E-7</v>
      </c>
      <c r="K10" s="1">
        <f t="shared" si="2"/>
        <v>1.5886067119924702E-9</v>
      </c>
      <c r="L10" s="1">
        <f t="shared" si="3"/>
        <v>1.5886067119924703</v>
      </c>
      <c r="M10" s="1">
        <f t="shared" si="4"/>
        <v>2.6476778533207838E-2</v>
      </c>
      <c r="N10" s="2">
        <f t="shared" si="5"/>
        <v>105.90711413283135</v>
      </c>
    </row>
    <row r="11" spans="1:20" x14ac:dyDescent="0.3">
      <c r="A11">
        <v>10</v>
      </c>
      <c r="B11">
        <v>800</v>
      </c>
      <c r="C11" s="1">
        <v>556000</v>
      </c>
      <c r="D11" s="1">
        <v>44500</v>
      </c>
      <c r="E11" s="1"/>
      <c r="F11" s="2">
        <f t="shared" si="0"/>
        <v>499.77528089887642</v>
      </c>
      <c r="G11" s="1"/>
      <c r="H11" s="2"/>
      <c r="J11" s="1">
        <f t="shared" si="1"/>
        <v>4.9977528089887642E-7</v>
      </c>
      <c r="K11" s="1">
        <f t="shared" si="2"/>
        <v>1.6414765641154305E-9</v>
      </c>
      <c r="L11" s="1">
        <f t="shared" si="3"/>
        <v>1.6414765641154305</v>
      </c>
      <c r="M11" s="1">
        <f t="shared" si="4"/>
        <v>2.7357942735257174E-2</v>
      </c>
      <c r="N11" s="2">
        <f t="shared" si="5"/>
        <v>109.43177094102869</v>
      </c>
    </row>
    <row r="12" spans="1:20" x14ac:dyDescent="0.3">
      <c r="A12">
        <v>11</v>
      </c>
      <c r="B12">
        <v>1200</v>
      </c>
      <c r="C12" s="1">
        <v>532000</v>
      </c>
      <c r="D12" s="1">
        <v>46500</v>
      </c>
      <c r="E12" s="1"/>
      <c r="F12" s="2">
        <f t="shared" si="0"/>
        <v>457.63440860215053</v>
      </c>
      <c r="G12" s="1"/>
      <c r="H12" s="2"/>
      <c r="I12" s="1"/>
      <c r="J12" s="1">
        <f t="shared" si="1"/>
        <v>4.5763440860215054E-7</v>
      </c>
      <c r="K12" s="1">
        <f t="shared" si="2"/>
        <v>1.5030678494186085E-9</v>
      </c>
      <c r="L12" s="1">
        <f t="shared" si="3"/>
        <v>1.5030678494186085</v>
      </c>
      <c r="M12" s="1">
        <f t="shared" si="4"/>
        <v>2.5051130823643474E-2</v>
      </c>
      <c r="N12" s="2">
        <f t="shared" si="5"/>
        <v>100.20452329457389</v>
      </c>
    </row>
    <row r="13" spans="1:20" x14ac:dyDescent="0.3">
      <c r="A13">
        <v>12</v>
      </c>
      <c r="B13">
        <v>1600</v>
      </c>
      <c r="C13" s="1">
        <v>609000</v>
      </c>
      <c r="D13" s="1">
        <v>50000</v>
      </c>
      <c r="E13" s="1"/>
      <c r="F13" s="2">
        <f t="shared" si="0"/>
        <v>487.2</v>
      </c>
      <c r="G13" s="1"/>
      <c r="H13" s="2"/>
      <c r="I13" s="1"/>
      <c r="J13" s="1">
        <f t="shared" si="1"/>
        <v>4.8719999999999997E-7</v>
      </c>
      <c r="K13" s="1">
        <f t="shared" si="2"/>
        <v>1.6001739433744685E-9</v>
      </c>
      <c r="L13" s="1">
        <f t="shared" si="3"/>
        <v>1.6001739433744684</v>
      </c>
      <c r="M13" s="1">
        <f t="shared" si="4"/>
        <v>2.6669565722907806E-2</v>
      </c>
      <c r="N13" s="2">
        <f t="shared" si="5"/>
        <v>106.67826289163122</v>
      </c>
    </row>
    <row r="14" spans="1:20" x14ac:dyDescent="0.3">
      <c r="A14">
        <v>13</v>
      </c>
      <c r="B14">
        <v>100</v>
      </c>
      <c r="C14" s="1">
        <v>155000</v>
      </c>
      <c r="D14" s="1">
        <v>39600</v>
      </c>
      <c r="E14" s="1"/>
      <c r="F14" s="2">
        <f t="shared" si="0"/>
        <v>156.56565656565655</v>
      </c>
      <c r="G14" s="1"/>
      <c r="H14" s="2"/>
      <c r="I14" s="1"/>
      <c r="J14" s="1">
        <f t="shared" si="1"/>
        <v>1.5656565656565657E-7</v>
      </c>
      <c r="K14" s="1">
        <f t="shared" si="2"/>
        <v>5.1422882607487564E-10</v>
      </c>
      <c r="L14" s="1">
        <f t="shared" si="3"/>
        <v>0.51422882607487563</v>
      </c>
      <c r="M14" s="1">
        <f t="shared" si="4"/>
        <v>8.57048043458126E-3</v>
      </c>
      <c r="N14" s="2">
        <f t="shared" si="5"/>
        <v>34.281921738325039</v>
      </c>
    </row>
    <row r="15" spans="1:20" x14ac:dyDescent="0.3">
      <c r="A15">
        <v>14</v>
      </c>
      <c r="B15">
        <v>300</v>
      </c>
      <c r="C15" s="1">
        <v>746000</v>
      </c>
      <c r="D15" s="1">
        <v>46200</v>
      </c>
      <c r="E15" s="1"/>
      <c r="F15" s="2">
        <f t="shared" si="0"/>
        <v>645.88744588744589</v>
      </c>
      <c r="G15" s="1"/>
      <c r="H15" s="2"/>
      <c r="I15" s="1"/>
      <c r="J15" s="1">
        <f t="shared" si="1"/>
        <v>6.4588744588744586E-7</v>
      </c>
      <c r="K15" s="1">
        <f t="shared" si="2"/>
        <v>2.1213716364158003E-9</v>
      </c>
      <c r="L15" s="1">
        <f t="shared" si="3"/>
        <v>2.1213716364158004</v>
      </c>
      <c r="M15" s="1">
        <f t="shared" si="4"/>
        <v>3.535619394026334E-2</v>
      </c>
      <c r="N15" s="2">
        <f t="shared" si="5"/>
        <v>141.42477576105335</v>
      </c>
    </row>
    <row r="16" spans="1:20" x14ac:dyDescent="0.3">
      <c r="A16">
        <v>15</v>
      </c>
      <c r="B16">
        <v>500</v>
      </c>
      <c r="C16" s="1">
        <v>868000</v>
      </c>
      <c r="D16" s="1">
        <v>43800</v>
      </c>
      <c r="E16" s="1"/>
      <c r="F16" s="2">
        <f t="shared" si="0"/>
        <v>792.69406392694066</v>
      </c>
      <c r="G16" s="1"/>
      <c r="H16" s="2"/>
      <c r="I16" s="1"/>
      <c r="J16" s="1">
        <f t="shared" si="1"/>
        <v>7.9269406392694067E-7</v>
      </c>
      <c r="K16" s="1">
        <f t="shared" si="2"/>
        <v>2.6035475906475898E-9</v>
      </c>
      <c r="L16" s="1">
        <f t="shared" si="3"/>
        <v>2.6035475906475898</v>
      </c>
      <c r="M16" s="1">
        <f t="shared" si="4"/>
        <v>4.3392459844126499E-2</v>
      </c>
      <c r="N16" s="2">
        <f t="shared" si="5"/>
        <v>173.569839376506</v>
      </c>
    </row>
    <row r="17" spans="1:14" x14ac:dyDescent="0.3">
      <c r="A17">
        <v>16</v>
      </c>
      <c r="B17">
        <v>800</v>
      </c>
      <c r="C17" s="1">
        <v>926000</v>
      </c>
      <c r="D17" s="1">
        <v>48000</v>
      </c>
      <c r="E17" s="1"/>
      <c r="F17" s="2">
        <f t="shared" si="0"/>
        <v>771.66666666666674</v>
      </c>
      <c r="G17" s="1"/>
      <c r="H17" s="2"/>
      <c r="I17" s="1"/>
      <c r="J17" s="1">
        <f t="shared" si="1"/>
        <v>7.7166666666666676E-7</v>
      </c>
      <c r="K17" s="1">
        <f t="shared" si="2"/>
        <v>2.5344845914832342E-9</v>
      </c>
      <c r="L17" s="1">
        <f t="shared" si="3"/>
        <v>2.5344845914832344</v>
      </c>
      <c r="M17" s="1">
        <f t="shared" si="4"/>
        <v>4.2241409858053906E-2</v>
      </c>
      <c r="N17" s="2">
        <f t="shared" si="5"/>
        <v>168.96563943221562</v>
      </c>
    </row>
    <row r="18" spans="1:14" x14ac:dyDescent="0.3">
      <c r="A18">
        <v>17</v>
      </c>
      <c r="B18">
        <v>1200</v>
      </c>
      <c r="C18" s="1">
        <v>933000</v>
      </c>
      <c r="D18" s="1">
        <v>46100</v>
      </c>
      <c r="E18" s="1"/>
      <c r="F18" s="2">
        <f t="shared" si="0"/>
        <v>809.54446854663775</v>
      </c>
      <c r="G18" s="1"/>
      <c r="H18" s="2"/>
      <c r="I18" s="1"/>
      <c r="J18" s="1">
        <f t="shared" si="1"/>
        <v>8.0954446854663778E-7</v>
      </c>
      <c r="K18" s="1">
        <f t="shared" si="2"/>
        <v>2.6588915528966787E-9</v>
      </c>
      <c r="L18" s="1">
        <f t="shared" si="3"/>
        <v>2.6588915528966788</v>
      </c>
      <c r="M18" s="1">
        <f t="shared" si="4"/>
        <v>4.4314859214944644E-2</v>
      </c>
      <c r="N18" s="2">
        <f t="shared" si="5"/>
        <v>177.25943685977856</v>
      </c>
    </row>
    <row r="19" spans="1:14" x14ac:dyDescent="0.3">
      <c r="A19">
        <v>18</v>
      </c>
      <c r="B19">
        <v>1600</v>
      </c>
      <c r="C19" s="1">
        <v>1020000</v>
      </c>
      <c r="D19" s="1">
        <v>52000</v>
      </c>
      <c r="E19" s="1"/>
      <c r="F19" s="2">
        <f t="shared" si="0"/>
        <v>784.61538461538464</v>
      </c>
      <c r="G19" s="1"/>
      <c r="H19" s="2"/>
      <c r="I19" s="1"/>
      <c r="J19" s="1">
        <f t="shared" si="1"/>
        <v>7.8461538461538466E-7</v>
      </c>
      <c r="K19" s="1">
        <f t="shared" si="2"/>
        <v>2.5770137398035211E-9</v>
      </c>
      <c r="L19" s="1">
        <f t="shared" si="3"/>
        <v>2.5770137398035211</v>
      </c>
      <c r="M19" s="1">
        <f t="shared" si="4"/>
        <v>4.2950228996725355E-2</v>
      </c>
      <c r="N19" s="2">
        <f t="shared" si="5"/>
        <v>171.80091598690143</v>
      </c>
    </row>
    <row r="20" spans="1:14" x14ac:dyDescent="0.3">
      <c r="A20">
        <v>19</v>
      </c>
      <c r="B20">
        <v>100</v>
      </c>
      <c r="C20" s="1">
        <v>218000</v>
      </c>
      <c r="D20" s="1">
        <v>40600</v>
      </c>
      <c r="E20" s="1"/>
      <c r="F20" s="2">
        <f t="shared" si="0"/>
        <v>214.77832512315271</v>
      </c>
      <c r="G20" s="1"/>
      <c r="H20" s="2"/>
      <c r="I20" s="1"/>
      <c r="J20" s="1">
        <f t="shared" si="1"/>
        <v>2.1477832512315272E-7</v>
      </c>
      <c r="K20" s="1">
        <f t="shared" si="2"/>
        <v>7.0542421893201761E-10</v>
      </c>
      <c r="L20" s="1">
        <f t="shared" si="3"/>
        <v>0.70542421893201757</v>
      </c>
      <c r="M20" s="1">
        <f t="shared" si="4"/>
        <v>1.1757070315533627E-2</v>
      </c>
      <c r="N20" s="2">
        <f t="shared" si="5"/>
        <v>47.028281262134506</v>
      </c>
    </row>
    <row r="21" spans="1:14" x14ac:dyDescent="0.3">
      <c r="A21">
        <v>20</v>
      </c>
      <c r="B21">
        <v>300</v>
      </c>
      <c r="C21" s="1">
        <v>1030000</v>
      </c>
      <c r="D21" s="1">
        <v>44100</v>
      </c>
      <c r="E21" s="1"/>
      <c r="F21" s="2">
        <f t="shared" si="0"/>
        <v>934.24036281179144</v>
      </c>
      <c r="G21" s="1"/>
      <c r="H21" s="2"/>
      <c r="I21" s="1"/>
      <c r="J21" s="1">
        <f t="shared" si="1"/>
        <v>9.3424036281179148E-7</v>
      </c>
      <c r="K21" s="1">
        <f t="shared" si="2"/>
        <v>3.0684463986456048E-9</v>
      </c>
      <c r="L21" s="1">
        <f t="shared" si="3"/>
        <v>3.0684463986456048</v>
      </c>
      <c r="M21" s="1">
        <f t="shared" si="4"/>
        <v>5.1140773310760078E-2</v>
      </c>
      <c r="N21" s="2">
        <f t="shared" si="5"/>
        <v>204.5630932430403</v>
      </c>
    </row>
    <row r="22" spans="1:14" x14ac:dyDescent="0.3">
      <c r="A22">
        <v>21</v>
      </c>
      <c r="B22">
        <v>500</v>
      </c>
      <c r="C22" s="1">
        <v>1270000</v>
      </c>
      <c r="D22" s="1">
        <v>45000</v>
      </c>
      <c r="E22" s="1"/>
      <c r="F22" s="2">
        <f t="shared" si="0"/>
        <v>1128.8888888888889</v>
      </c>
      <c r="G22" s="1"/>
      <c r="H22" s="2"/>
      <c r="I22" s="1"/>
      <c r="J22" s="1">
        <f t="shared" si="1"/>
        <v>1.1288888888888889E-6</v>
      </c>
      <c r="K22" s="1">
        <f t="shared" si="2"/>
        <v>3.7077557162663292E-9</v>
      </c>
      <c r="L22" s="1">
        <f t="shared" si="3"/>
        <v>3.707755716266329</v>
      </c>
      <c r="M22" s="1">
        <f t="shared" si="4"/>
        <v>6.1795928604438818E-2</v>
      </c>
      <c r="N22" s="2">
        <f t="shared" si="5"/>
        <v>247.18371441775525</v>
      </c>
    </row>
    <row r="23" spans="1:14" x14ac:dyDescent="0.3">
      <c r="A23">
        <v>22</v>
      </c>
      <c r="B23">
        <v>800</v>
      </c>
      <c r="C23" s="1">
        <v>1210000</v>
      </c>
      <c r="D23" s="1">
        <v>44200</v>
      </c>
      <c r="E23" s="1"/>
      <c r="F23" s="2">
        <f t="shared" si="0"/>
        <v>1095.0226244343892</v>
      </c>
      <c r="G23" s="1"/>
      <c r="H23" s="2"/>
      <c r="I23" s="1"/>
      <c r="J23" s="1">
        <f t="shared" si="1"/>
        <v>1.0950226244343892E-6</v>
      </c>
      <c r="K23" s="1">
        <f t="shared" si="2"/>
        <v>3.5965243658157558E-9</v>
      </c>
      <c r="L23" s="1">
        <f t="shared" si="3"/>
        <v>3.596524365815756</v>
      </c>
      <c r="M23" s="1">
        <f t="shared" si="4"/>
        <v>5.9942072763595936E-2</v>
      </c>
      <c r="N23" s="2">
        <f t="shared" si="5"/>
        <v>239.76829105438372</v>
      </c>
    </row>
    <row r="24" spans="1:14" x14ac:dyDescent="0.3">
      <c r="A24">
        <v>23</v>
      </c>
      <c r="B24">
        <v>1200</v>
      </c>
      <c r="C24" s="1">
        <v>1320000</v>
      </c>
      <c r="D24" s="1">
        <v>45200</v>
      </c>
      <c r="E24" s="1"/>
      <c r="F24" s="2">
        <f t="shared" si="0"/>
        <v>1168.141592920354</v>
      </c>
      <c r="G24" s="1"/>
      <c r="H24" s="2"/>
      <c r="I24" s="1"/>
      <c r="J24" s="1">
        <f t="shared" si="1"/>
        <v>1.168141592920354E-6</v>
      </c>
      <c r="K24" s="1">
        <f t="shared" si="2"/>
        <v>3.8366784465580791E-9</v>
      </c>
      <c r="L24" s="1">
        <f t="shared" si="3"/>
        <v>3.836678446558079</v>
      </c>
      <c r="M24" s="1">
        <f t="shared" si="4"/>
        <v>6.3944640775967981E-2</v>
      </c>
      <c r="N24" s="2">
        <f t="shared" si="5"/>
        <v>255.77856310387193</v>
      </c>
    </row>
    <row r="25" spans="1:14" x14ac:dyDescent="0.3">
      <c r="A25">
        <v>24</v>
      </c>
      <c r="B25">
        <v>1600</v>
      </c>
      <c r="C25" s="1">
        <v>1400000</v>
      </c>
      <c r="D25" s="1">
        <v>53300</v>
      </c>
      <c r="E25" s="1"/>
      <c r="F25" s="2">
        <f>(C25/D25)*40</f>
        <v>1050.6566604127581</v>
      </c>
      <c r="G25" s="1"/>
      <c r="H25" s="2"/>
      <c r="I25" s="1"/>
      <c r="J25" s="1">
        <f t="shared" si="1"/>
        <v>1.0506566604127582E-6</v>
      </c>
      <c r="K25" s="1">
        <f t="shared" si="2"/>
        <v>3.4508074947153801E-9</v>
      </c>
      <c r="L25" s="1">
        <f t="shared" si="3"/>
        <v>3.45080749471538</v>
      </c>
      <c r="M25" s="1">
        <f t="shared" si="4"/>
        <v>5.7513458245256333E-2</v>
      </c>
      <c r="N25" s="2">
        <f t="shared" si="5"/>
        <v>230.05383298102532</v>
      </c>
    </row>
    <row r="26" spans="1:14" x14ac:dyDescent="0.3">
      <c r="A26">
        <v>25</v>
      </c>
      <c r="B26">
        <v>100</v>
      </c>
      <c r="C26" s="1">
        <v>56600</v>
      </c>
      <c r="D26" s="1">
        <v>38400</v>
      </c>
      <c r="E26" s="1"/>
      <c r="F26" s="2">
        <f t="shared" si="0"/>
        <v>58.958333333333329</v>
      </c>
      <c r="G26" s="1"/>
      <c r="H26" s="2"/>
      <c r="I26" s="1"/>
      <c r="J26" s="1">
        <f t="shared" si="1"/>
        <v>5.8958333333333327E-8</v>
      </c>
      <c r="K26" s="1">
        <f t="shared" si="2"/>
        <v>1.9364447607714771E-10</v>
      </c>
      <c r="L26" s="1">
        <f t="shared" si="3"/>
        <v>0.19364447607714771</v>
      </c>
      <c r="M26" s="1">
        <f t="shared" si="4"/>
        <v>3.2274079346191285E-3</v>
      </c>
      <c r="N26" s="2">
        <f t="shared" si="5"/>
        <v>12.909631738476513</v>
      </c>
    </row>
    <row r="27" spans="1:14" x14ac:dyDescent="0.3">
      <c r="A27">
        <v>26</v>
      </c>
      <c r="B27">
        <v>100</v>
      </c>
      <c r="C27" s="1">
        <v>55000</v>
      </c>
      <c r="D27" s="1">
        <v>36600</v>
      </c>
      <c r="E27" s="1"/>
      <c r="F27" s="2">
        <f t="shared" si="0"/>
        <v>60.109289617486333</v>
      </c>
      <c r="G27" s="1"/>
      <c r="H27" s="2"/>
      <c r="I27" s="1"/>
      <c r="J27" s="1">
        <f t="shared" si="1"/>
        <v>6.0109289617486332E-8</v>
      </c>
      <c r="K27" s="1">
        <f t="shared" si="2"/>
        <v>1.9742471059246943E-10</v>
      </c>
      <c r="L27" s="1">
        <f t="shared" si="3"/>
        <v>0.19742471059246944</v>
      </c>
      <c r="M27" s="1">
        <f t="shared" si="4"/>
        <v>3.2904118432078239E-3</v>
      </c>
      <c r="N27" s="2">
        <f t="shared" si="5"/>
        <v>13.161647372831295</v>
      </c>
    </row>
    <row r="28" spans="1:14" x14ac:dyDescent="0.3">
      <c r="A28">
        <v>27</v>
      </c>
      <c r="B28">
        <v>300</v>
      </c>
      <c r="C28" s="1">
        <v>131000</v>
      </c>
      <c r="D28" s="1">
        <v>40600</v>
      </c>
      <c r="E28" s="1"/>
      <c r="F28" s="2">
        <f t="shared" si="0"/>
        <v>129.06403940886699</v>
      </c>
      <c r="G28" s="1"/>
      <c r="H28" s="2"/>
      <c r="I28" s="1"/>
      <c r="J28" s="1">
        <f t="shared" si="1"/>
        <v>1.2906403940886699E-7</v>
      </c>
      <c r="K28" s="1">
        <f t="shared" si="2"/>
        <v>4.2390170954171699E-10</v>
      </c>
      <c r="L28" s="1">
        <f t="shared" si="3"/>
        <v>0.42390170954171702</v>
      </c>
      <c r="M28" s="1">
        <f t="shared" si="4"/>
        <v>7.0650284923619499E-3</v>
      </c>
      <c r="N28" s="2">
        <f t="shared" si="5"/>
        <v>28.260113969447801</v>
      </c>
    </row>
    <row r="29" spans="1:14" x14ac:dyDescent="0.3">
      <c r="A29">
        <v>28</v>
      </c>
      <c r="B29">
        <v>300</v>
      </c>
      <c r="C29" s="1">
        <v>144000</v>
      </c>
      <c r="D29" s="1">
        <v>41900</v>
      </c>
      <c r="E29" s="1"/>
      <c r="F29" s="2">
        <f t="shared" si="0"/>
        <v>137.47016706443912</v>
      </c>
      <c r="G29" s="1"/>
      <c r="H29" s="2"/>
      <c r="I29" s="1"/>
      <c r="J29" s="1">
        <f t="shared" si="1"/>
        <v>1.3747016706443911E-7</v>
      </c>
      <c r="K29" s="1">
        <f t="shared" si="2"/>
        <v>4.5151104131332211E-10</v>
      </c>
      <c r="L29" s="1">
        <f t="shared" si="3"/>
        <v>0.45151104131332209</v>
      </c>
      <c r="M29" s="1">
        <f t="shared" si="4"/>
        <v>7.5251840218887017E-3</v>
      </c>
      <c r="N29" s="2">
        <f t="shared" si="5"/>
        <v>30.100736087554807</v>
      </c>
    </row>
    <row r="30" spans="1:14" x14ac:dyDescent="0.3">
      <c r="A30">
        <v>29</v>
      </c>
      <c r="B30">
        <v>500</v>
      </c>
      <c r="C30" s="1">
        <v>193000</v>
      </c>
      <c r="D30" s="1">
        <v>42500</v>
      </c>
      <c r="E30" s="1"/>
      <c r="F30" s="2">
        <f t="shared" si="0"/>
        <v>181.64705882352939</v>
      </c>
      <c r="G30" s="1"/>
      <c r="H30" s="2"/>
      <c r="I30" s="1"/>
      <c r="J30" s="1">
        <f t="shared" si="1"/>
        <v>1.8164705882352938E-7</v>
      </c>
      <c r="K30" s="1">
        <f t="shared" si="2"/>
        <v>5.9660691793928785E-10</v>
      </c>
      <c r="L30" s="1">
        <f t="shared" si="3"/>
        <v>0.59660691793928788</v>
      </c>
      <c r="M30" s="1">
        <f t="shared" si="4"/>
        <v>9.9434486323214649E-3</v>
      </c>
      <c r="N30" s="2">
        <f t="shared" si="5"/>
        <v>39.773794529285858</v>
      </c>
    </row>
    <row r="31" spans="1:14" x14ac:dyDescent="0.3">
      <c r="A31">
        <v>30</v>
      </c>
      <c r="B31">
        <v>500</v>
      </c>
      <c r="C31" s="1">
        <v>218000</v>
      </c>
      <c r="D31" s="1">
        <v>43300</v>
      </c>
      <c r="E31" s="1"/>
      <c r="F31" s="2">
        <f t="shared" si="0"/>
        <v>201.38568129330253</v>
      </c>
      <c r="G31" s="1"/>
      <c r="H31" s="2"/>
      <c r="I31" s="1"/>
      <c r="J31" s="1">
        <f t="shared" si="1"/>
        <v>2.0138568129330253E-7</v>
      </c>
      <c r="K31" s="1">
        <f t="shared" si="2"/>
        <v>6.6143702745126819E-10</v>
      </c>
      <c r="L31" s="1">
        <f t="shared" si="3"/>
        <v>0.6614370274512682</v>
      </c>
      <c r="M31" s="1">
        <f t="shared" si="4"/>
        <v>1.1023950457521137E-2</v>
      </c>
      <c r="N31" s="2">
        <f t="shared" si="5"/>
        <v>44.095801830084547</v>
      </c>
    </row>
    <row r="32" spans="1:14" x14ac:dyDescent="0.3">
      <c r="A32">
        <v>31</v>
      </c>
      <c r="B32">
        <v>800</v>
      </c>
      <c r="C32" s="1">
        <v>220000</v>
      </c>
      <c r="D32" s="1">
        <v>45700</v>
      </c>
      <c r="E32" s="1"/>
      <c r="F32" s="2">
        <f t="shared" si="0"/>
        <v>192.56017505470459</v>
      </c>
      <c r="G32" s="1"/>
      <c r="H32" s="2"/>
      <c r="I32" s="1"/>
      <c r="J32" s="1">
        <f t="shared" si="1"/>
        <v>1.9256017505470459E-7</v>
      </c>
      <c r="K32" s="1">
        <f t="shared" si="2"/>
        <v>6.3245027638375333E-10</v>
      </c>
      <c r="L32" s="1">
        <f t="shared" si="3"/>
        <v>0.63245027638375328</v>
      </c>
      <c r="M32" s="1">
        <f t="shared" si="4"/>
        <v>1.0540837939729221E-2</v>
      </c>
      <c r="N32" s="2">
        <f t="shared" si="5"/>
        <v>42.163351758916882</v>
      </c>
    </row>
    <row r="33" spans="1:14" x14ac:dyDescent="0.3">
      <c r="A33">
        <v>32</v>
      </c>
      <c r="B33">
        <v>800</v>
      </c>
      <c r="C33" s="1">
        <v>250000</v>
      </c>
      <c r="D33" s="1">
        <v>44900</v>
      </c>
      <c r="E33" s="1"/>
      <c r="F33" s="2">
        <f t="shared" si="0"/>
        <v>222.71714922048997</v>
      </c>
      <c r="G33" s="1"/>
      <c r="H33" s="2"/>
      <c r="I33" s="1"/>
      <c r="J33" s="1">
        <f t="shared" si="1"/>
        <v>2.2271714922048996E-7</v>
      </c>
      <c r="K33" s="1">
        <f t="shared" si="2"/>
        <v>7.3149872521607427E-10</v>
      </c>
      <c r="L33" s="1">
        <f t="shared" si="3"/>
        <v>0.73149872521607429</v>
      </c>
      <c r="M33" s="1">
        <f t="shared" si="4"/>
        <v>1.2191645420267905E-2</v>
      </c>
      <c r="N33" s="2">
        <f t="shared" si="5"/>
        <v>48.766581681071621</v>
      </c>
    </row>
    <row r="34" spans="1:14" x14ac:dyDescent="0.3">
      <c r="A34">
        <v>33</v>
      </c>
      <c r="B34">
        <v>1200</v>
      </c>
      <c r="C34" s="1">
        <v>247000</v>
      </c>
      <c r="D34" s="1">
        <v>48500</v>
      </c>
      <c r="E34" s="1"/>
      <c r="F34" s="2">
        <f t="shared" si="0"/>
        <v>203.71134020618555</v>
      </c>
      <c r="G34" s="1"/>
      <c r="H34" s="2"/>
      <c r="I34" s="1"/>
      <c r="J34" s="1">
        <f t="shared" si="1"/>
        <v>2.0371134020618556E-7</v>
      </c>
      <c r="K34" s="1">
        <f t="shared" si="2"/>
        <v>6.6907548967124358E-10</v>
      </c>
      <c r="L34" s="1">
        <f t="shared" si="3"/>
        <v>0.66907548967124353</v>
      </c>
      <c r="M34" s="1">
        <f t="shared" si="4"/>
        <v>1.1151258161187392E-2</v>
      </c>
      <c r="N34" s="2">
        <f t="shared" si="5"/>
        <v>44.605032644749571</v>
      </c>
    </row>
    <row r="35" spans="1:14" x14ac:dyDescent="0.3">
      <c r="A35">
        <v>34</v>
      </c>
      <c r="B35">
        <v>1200</v>
      </c>
      <c r="C35" s="1">
        <v>275000</v>
      </c>
      <c r="D35" s="1">
        <v>47300</v>
      </c>
      <c r="E35" s="1"/>
      <c r="F35" s="2">
        <f t="shared" si="0"/>
        <v>232.55813953488371</v>
      </c>
      <c r="G35" s="1"/>
      <c r="H35" s="2"/>
      <c r="I35" s="1"/>
      <c r="J35" s="1">
        <f t="shared" si="1"/>
        <v>2.3255813953488372E-7</v>
      </c>
      <c r="K35" s="1">
        <f t="shared" si="2"/>
        <v>7.638207619116683E-10</v>
      </c>
      <c r="L35" s="1">
        <f t="shared" si="3"/>
        <v>0.76382076191166826</v>
      </c>
      <c r="M35" s="1">
        <f t="shared" si="4"/>
        <v>1.2730346031861137E-2</v>
      </c>
      <c r="N35" s="2">
        <f t="shared" si="5"/>
        <v>50.921384127444547</v>
      </c>
    </row>
    <row r="36" spans="1:14" x14ac:dyDescent="0.3">
      <c r="A36">
        <v>35</v>
      </c>
      <c r="B36">
        <v>1600</v>
      </c>
      <c r="C36" s="1">
        <v>280000</v>
      </c>
      <c r="D36" s="1">
        <v>47500</v>
      </c>
      <c r="E36" s="1"/>
      <c r="F36" s="2">
        <f t="shared" ref="F36:F73" si="6">(C36/D36)*40</f>
        <v>235.78947368421052</v>
      </c>
      <c r="G36" s="1"/>
      <c r="H36" s="2"/>
      <c r="I36" s="1"/>
      <c r="J36" s="1">
        <f t="shared" ref="J36:J61" si="7">F36/1000000000</f>
        <v>2.3578947368421052E-7</v>
      </c>
      <c r="K36" s="1">
        <f t="shared" ref="K36:K61" si="8">J36/304.4669</f>
        <v>7.7443385039296721E-10</v>
      </c>
      <c r="L36" s="1">
        <f t="shared" ref="L36:L61" si="9">K36*1000000000</f>
        <v>0.77443385039296719</v>
      </c>
      <c r="M36" s="1">
        <f t="shared" si="4"/>
        <v>1.2907230839882787E-2</v>
      </c>
      <c r="N36" s="2">
        <f t="shared" si="5"/>
        <v>51.62892335953115</v>
      </c>
    </row>
    <row r="37" spans="1:14" x14ac:dyDescent="0.3">
      <c r="A37">
        <v>36</v>
      </c>
      <c r="B37">
        <v>1600</v>
      </c>
      <c r="C37" s="1">
        <v>295000</v>
      </c>
      <c r="D37" s="1">
        <v>46600</v>
      </c>
      <c r="E37" s="1"/>
      <c r="F37" s="2">
        <f t="shared" si="6"/>
        <v>253.21888412017165</v>
      </c>
      <c r="G37" s="1"/>
      <c r="H37" s="2"/>
      <c r="I37" s="1"/>
      <c r="J37" s="1">
        <f t="shared" si="7"/>
        <v>2.5321888412017165E-7</v>
      </c>
      <c r="K37" s="1">
        <f t="shared" si="8"/>
        <v>8.3167951629609542E-10</v>
      </c>
      <c r="L37" s="1">
        <f t="shared" si="9"/>
        <v>0.83167951629609538</v>
      </c>
      <c r="M37" s="1">
        <f t="shared" si="4"/>
        <v>1.3861325271601589E-2</v>
      </c>
      <c r="N37" s="2">
        <f t="shared" si="5"/>
        <v>55.445301086406353</v>
      </c>
    </row>
    <row r="38" spans="1:14" x14ac:dyDescent="0.3">
      <c r="A38">
        <v>37</v>
      </c>
      <c r="B38">
        <v>100</v>
      </c>
      <c r="C38" s="1">
        <v>77400</v>
      </c>
      <c r="D38" s="1">
        <v>37000</v>
      </c>
      <c r="E38" s="1"/>
      <c r="F38" s="2">
        <f t="shared" si="6"/>
        <v>83.675675675675677</v>
      </c>
      <c r="G38" s="1"/>
      <c r="H38" s="2"/>
      <c r="I38" s="1"/>
      <c r="J38" s="1">
        <f t="shared" si="7"/>
        <v>8.3675675675675681E-8</v>
      </c>
      <c r="K38" s="1">
        <f t="shared" si="8"/>
        <v>2.7482683889669348E-10</v>
      </c>
      <c r="L38" s="1">
        <f t="shared" si="9"/>
        <v>0.27482683889669346</v>
      </c>
      <c r="M38" s="1">
        <f t="shared" si="4"/>
        <v>4.580447314944891E-3</v>
      </c>
      <c r="N38" s="2">
        <f t="shared" si="5"/>
        <v>18.321789259779564</v>
      </c>
    </row>
    <row r="39" spans="1:14" x14ac:dyDescent="0.3">
      <c r="A39">
        <v>38</v>
      </c>
      <c r="B39">
        <v>100</v>
      </c>
      <c r="C39" s="1">
        <v>83700</v>
      </c>
      <c r="D39" s="1">
        <v>37000</v>
      </c>
      <c r="E39" s="1"/>
      <c r="F39" s="2">
        <f t="shared" si="6"/>
        <v>90.486486486486498</v>
      </c>
      <c r="G39" s="1"/>
      <c r="H39" s="2"/>
      <c r="I39" s="1"/>
      <c r="J39" s="1">
        <f t="shared" si="7"/>
        <v>9.0486486486486501E-8</v>
      </c>
      <c r="K39" s="1">
        <f t="shared" si="8"/>
        <v>2.9719646531851736E-10</v>
      </c>
      <c r="L39" s="1">
        <f t="shared" si="9"/>
        <v>0.29719646531851734</v>
      </c>
      <c r="M39" s="1">
        <f t="shared" si="4"/>
        <v>4.9532744219752895E-3</v>
      </c>
      <c r="N39" s="2">
        <f t="shared" si="5"/>
        <v>19.813097687901159</v>
      </c>
    </row>
    <row r="40" spans="1:14" x14ac:dyDescent="0.3">
      <c r="A40">
        <v>39</v>
      </c>
      <c r="B40">
        <v>300</v>
      </c>
      <c r="C40" s="1">
        <v>350000</v>
      </c>
      <c r="D40" s="1">
        <v>44100</v>
      </c>
      <c r="E40" s="1"/>
      <c r="F40" s="2">
        <f t="shared" si="6"/>
        <v>317.46031746031747</v>
      </c>
      <c r="G40" s="1"/>
      <c r="H40" s="2"/>
      <c r="I40" s="1"/>
      <c r="J40" s="1">
        <f t="shared" si="7"/>
        <v>3.1746031746031748E-7</v>
      </c>
      <c r="K40" s="1">
        <f t="shared" si="8"/>
        <v>1.0426759607048172E-9</v>
      </c>
      <c r="L40" s="1">
        <f t="shared" si="9"/>
        <v>1.0426759607048173</v>
      </c>
      <c r="M40" s="1">
        <f t="shared" si="4"/>
        <v>1.7377932678413623E-2</v>
      </c>
      <c r="N40" s="2">
        <f t="shared" si="5"/>
        <v>69.511730713654487</v>
      </c>
    </row>
    <row r="41" spans="1:14" x14ac:dyDescent="0.3">
      <c r="A41">
        <v>40</v>
      </c>
      <c r="B41">
        <v>300</v>
      </c>
      <c r="C41" s="1">
        <v>370000</v>
      </c>
      <c r="D41" s="1">
        <v>43900</v>
      </c>
      <c r="E41" s="1"/>
      <c r="F41" s="2">
        <f t="shared" si="6"/>
        <v>337.12984054669704</v>
      </c>
      <c r="G41" s="1"/>
      <c r="H41" s="2"/>
      <c r="I41" s="1"/>
      <c r="J41" s="1">
        <f t="shared" si="7"/>
        <v>3.3712984054669704E-7</v>
      </c>
      <c r="K41" s="1">
        <f t="shared" si="8"/>
        <v>1.1072791181790106E-9</v>
      </c>
      <c r="L41" s="1">
        <f t="shared" si="9"/>
        <v>1.1072791181790107</v>
      </c>
      <c r="M41" s="1">
        <f t="shared" si="4"/>
        <v>1.8454651969650179E-2</v>
      </c>
      <c r="N41" s="2">
        <f t="shared" si="5"/>
        <v>73.818607878600716</v>
      </c>
    </row>
    <row r="42" spans="1:14" x14ac:dyDescent="0.3">
      <c r="A42">
        <v>41</v>
      </c>
      <c r="B42">
        <v>500</v>
      </c>
      <c r="C42" s="1">
        <v>495000</v>
      </c>
      <c r="D42" s="1">
        <v>44800</v>
      </c>
      <c r="E42" s="1"/>
      <c r="F42" s="2">
        <f t="shared" si="6"/>
        <v>441.96428571428567</v>
      </c>
      <c r="G42" s="1"/>
      <c r="H42" s="2"/>
      <c r="I42" s="1"/>
      <c r="J42" s="1">
        <f t="shared" si="7"/>
        <v>4.4196428571428568E-7</v>
      </c>
      <c r="K42" s="1">
        <f t="shared" si="8"/>
        <v>1.4516004390437374E-9</v>
      </c>
      <c r="L42" s="1">
        <f t="shared" si="9"/>
        <v>1.4516004390437374</v>
      </c>
      <c r="M42" s="1">
        <f t="shared" si="4"/>
        <v>2.4193340650728958E-2</v>
      </c>
      <c r="N42" s="2">
        <f t="shared" si="5"/>
        <v>96.773362602915824</v>
      </c>
    </row>
    <row r="43" spans="1:14" x14ac:dyDescent="0.3">
      <c r="A43">
        <v>42</v>
      </c>
      <c r="B43">
        <v>500</v>
      </c>
      <c r="C43" s="1">
        <v>564000</v>
      </c>
      <c r="D43" s="1">
        <v>46000</v>
      </c>
      <c r="E43" s="1"/>
      <c r="F43" s="2">
        <f t="shared" si="6"/>
        <v>490.43478260869563</v>
      </c>
      <c r="G43" s="1"/>
      <c r="H43" s="2"/>
      <c r="I43" s="1"/>
      <c r="J43" s="1">
        <f t="shared" si="7"/>
        <v>4.9043478260869562E-7</v>
      </c>
      <c r="K43" s="1">
        <f t="shared" si="8"/>
        <v>1.6107983580766764E-9</v>
      </c>
      <c r="L43" s="1">
        <f t="shared" si="9"/>
        <v>1.6107983580766765</v>
      </c>
      <c r="M43" s="1">
        <f t="shared" si="4"/>
        <v>2.6846639301277942E-2</v>
      </c>
      <c r="N43" s="2">
        <f t="shared" si="5"/>
        <v>107.38655720511177</v>
      </c>
    </row>
    <row r="44" spans="1:14" x14ac:dyDescent="0.3">
      <c r="A44">
        <v>43</v>
      </c>
      <c r="B44">
        <v>800</v>
      </c>
      <c r="C44" s="1">
        <v>553000</v>
      </c>
      <c r="D44" s="1">
        <v>47300</v>
      </c>
      <c r="E44" s="1"/>
      <c r="F44" s="2">
        <f t="shared" si="6"/>
        <v>467.65327695560251</v>
      </c>
      <c r="G44" s="1"/>
      <c r="H44" s="2"/>
      <c r="I44" s="1"/>
      <c r="J44" s="1">
        <f t="shared" si="7"/>
        <v>4.6765327695560251E-7</v>
      </c>
      <c r="K44" s="1">
        <f t="shared" si="8"/>
        <v>1.535974113953282E-9</v>
      </c>
      <c r="L44" s="1">
        <f t="shared" si="9"/>
        <v>1.5359741139532819</v>
      </c>
      <c r="M44" s="1">
        <f t="shared" si="4"/>
        <v>2.5599568565888031E-2</v>
      </c>
      <c r="N44" s="2">
        <f t="shared" si="5"/>
        <v>102.39827426355212</v>
      </c>
    </row>
    <row r="45" spans="1:14" x14ac:dyDescent="0.3">
      <c r="A45">
        <v>44</v>
      </c>
      <c r="B45">
        <v>800</v>
      </c>
      <c r="C45" s="1">
        <v>571000</v>
      </c>
      <c r="D45" s="1">
        <v>45800</v>
      </c>
      <c r="E45" s="1"/>
      <c r="F45" s="2">
        <f t="shared" si="6"/>
        <v>498.68995633187774</v>
      </c>
      <c r="G45" s="1"/>
      <c r="H45" s="2"/>
      <c r="I45" s="1"/>
      <c r="J45" s="1">
        <f t="shared" si="7"/>
        <v>4.9868995633187775E-7</v>
      </c>
      <c r="K45" s="1">
        <f t="shared" si="8"/>
        <v>1.6379118923333792E-9</v>
      </c>
      <c r="L45" s="1">
        <f t="shared" si="9"/>
        <v>1.6379118923333793</v>
      </c>
      <c r="M45" s="1">
        <f t="shared" si="4"/>
        <v>2.7298531538889656E-2</v>
      </c>
      <c r="N45" s="2">
        <f t="shared" si="5"/>
        <v>109.19412615555862</v>
      </c>
    </row>
    <row r="46" spans="1:14" x14ac:dyDescent="0.3">
      <c r="A46">
        <v>45</v>
      </c>
      <c r="B46">
        <v>1200</v>
      </c>
      <c r="C46" s="1">
        <v>579000</v>
      </c>
      <c r="D46" s="1">
        <v>47000</v>
      </c>
      <c r="E46" s="1"/>
      <c r="F46" s="2">
        <f t="shared" si="6"/>
        <v>492.76595744680856</v>
      </c>
      <c r="G46" s="1"/>
      <c r="H46" s="2"/>
      <c r="I46" s="1"/>
      <c r="J46" s="1">
        <f t="shared" si="7"/>
        <v>4.9276595744680854E-7</v>
      </c>
      <c r="K46" s="1">
        <f t="shared" si="8"/>
        <v>1.6184549369629621E-9</v>
      </c>
      <c r="L46" s="1">
        <f t="shared" si="9"/>
        <v>1.6184549369629622</v>
      </c>
      <c r="M46" s="1">
        <f t="shared" si="4"/>
        <v>2.6974248949382704E-2</v>
      </c>
      <c r="N46" s="2">
        <f t="shared" si="5"/>
        <v>107.89699579753081</v>
      </c>
    </row>
    <row r="47" spans="1:14" x14ac:dyDescent="0.3">
      <c r="A47">
        <v>46</v>
      </c>
      <c r="B47">
        <v>1200</v>
      </c>
      <c r="C47" s="1">
        <v>636000</v>
      </c>
      <c r="D47" s="1">
        <v>47500</v>
      </c>
      <c r="E47" s="1"/>
      <c r="F47" s="2">
        <f t="shared" si="6"/>
        <v>535.57894736842104</v>
      </c>
      <c r="G47" s="1"/>
      <c r="H47" s="2"/>
      <c r="I47" s="1"/>
      <c r="J47" s="1">
        <f t="shared" si="7"/>
        <v>5.3557894736842108E-7</v>
      </c>
      <c r="K47" s="1">
        <f t="shared" si="8"/>
        <v>1.7590711744640256E-9</v>
      </c>
      <c r="L47" s="1">
        <f t="shared" si="9"/>
        <v>1.7590711744640255</v>
      </c>
      <c r="M47" s="1">
        <f t="shared" si="4"/>
        <v>2.9317852907733758E-2</v>
      </c>
      <c r="N47" s="2">
        <f t="shared" si="5"/>
        <v>117.27141163093503</v>
      </c>
    </row>
    <row r="48" spans="1:14" x14ac:dyDescent="0.3">
      <c r="A48">
        <v>47</v>
      </c>
      <c r="B48">
        <v>1600</v>
      </c>
      <c r="C48" s="1">
        <v>596000</v>
      </c>
      <c r="D48" s="1">
        <v>50300</v>
      </c>
      <c r="E48" s="1"/>
      <c r="F48" s="2">
        <f t="shared" si="6"/>
        <v>473.95626242544728</v>
      </c>
      <c r="G48" s="1"/>
      <c r="H48" s="2"/>
      <c r="I48" s="1"/>
      <c r="J48" s="1">
        <f t="shared" si="7"/>
        <v>4.7395626242544727E-7</v>
      </c>
      <c r="K48" s="1">
        <f t="shared" si="8"/>
        <v>1.5566758239580305E-9</v>
      </c>
      <c r="L48" s="1">
        <f t="shared" si="9"/>
        <v>1.5566758239580305</v>
      </c>
      <c r="M48" s="1">
        <f t="shared" si="4"/>
        <v>2.5944597065967176E-2</v>
      </c>
      <c r="N48" s="2">
        <f t="shared" si="5"/>
        <v>103.77838826386871</v>
      </c>
    </row>
    <row r="49" spans="1:14" x14ac:dyDescent="0.3">
      <c r="A49">
        <v>48</v>
      </c>
      <c r="B49">
        <v>1600</v>
      </c>
      <c r="C49" s="1">
        <v>664000</v>
      </c>
      <c r="D49" s="1">
        <v>48600</v>
      </c>
      <c r="E49" s="1"/>
      <c r="F49" s="2">
        <f t="shared" si="6"/>
        <v>546.50205761316874</v>
      </c>
      <c r="G49" s="1"/>
      <c r="H49" s="2"/>
      <c r="I49" s="1"/>
      <c r="J49" s="1">
        <f t="shared" si="7"/>
        <v>5.4650205761316877E-7</v>
      </c>
      <c r="K49" s="1">
        <f t="shared" si="8"/>
        <v>1.7949473575392555E-9</v>
      </c>
      <c r="L49" s="1">
        <f t="shared" si="9"/>
        <v>1.7949473575392554</v>
      </c>
      <c r="M49" s="1">
        <f t="shared" si="4"/>
        <v>2.9915789292320923E-2</v>
      </c>
      <c r="N49" s="2">
        <f t="shared" si="5"/>
        <v>119.66315716928369</v>
      </c>
    </row>
    <row r="50" spans="1:14" x14ac:dyDescent="0.3">
      <c r="A50">
        <v>49</v>
      </c>
      <c r="B50">
        <v>100</v>
      </c>
      <c r="C50" s="1">
        <v>100000</v>
      </c>
      <c r="D50" s="1">
        <v>38500</v>
      </c>
      <c r="E50" s="1"/>
      <c r="F50" s="2">
        <f t="shared" si="6"/>
        <v>103.8961038961039</v>
      </c>
      <c r="G50" s="1"/>
      <c r="H50" s="2"/>
      <c r="I50" s="1"/>
      <c r="J50" s="1">
        <f t="shared" si="7"/>
        <v>1.0389610389610389E-7</v>
      </c>
      <c r="K50" s="1">
        <f t="shared" si="8"/>
        <v>3.4123940532157648E-10</v>
      </c>
      <c r="L50" s="1">
        <f t="shared" si="9"/>
        <v>0.34123940532157648</v>
      </c>
      <c r="M50" s="1">
        <f t="shared" si="4"/>
        <v>5.6873234220262744E-3</v>
      </c>
      <c r="N50" s="2">
        <f t="shared" si="5"/>
        <v>22.749293688105098</v>
      </c>
    </row>
    <row r="51" spans="1:14" x14ac:dyDescent="0.3">
      <c r="A51">
        <v>50</v>
      </c>
      <c r="B51">
        <v>100</v>
      </c>
      <c r="C51" s="1">
        <v>112000</v>
      </c>
      <c r="D51" s="1">
        <v>37900</v>
      </c>
      <c r="E51" s="1"/>
      <c r="F51" s="2">
        <f t="shared" si="6"/>
        <v>118.20580474934036</v>
      </c>
      <c r="G51" s="1"/>
      <c r="H51" s="2"/>
      <c r="I51" s="1"/>
      <c r="J51" s="1">
        <f t="shared" si="7"/>
        <v>1.1820580474934036E-7</v>
      </c>
      <c r="K51" s="1">
        <f t="shared" si="8"/>
        <v>3.8823860573789912E-10</v>
      </c>
      <c r="L51" s="1">
        <f t="shared" si="9"/>
        <v>0.38823860573789909</v>
      </c>
      <c r="M51" s="1">
        <f t="shared" si="4"/>
        <v>6.4706434289649849E-3</v>
      </c>
      <c r="N51" s="2">
        <f t="shared" si="5"/>
        <v>25.882573715859941</v>
      </c>
    </row>
    <row r="52" spans="1:14" x14ac:dyDescent="0.3">
      <c r="A52">
        <v>51</v>
      </c>
      <c r="B52">
        <v>300</v>
      </c>
      <c r="C52" s="1">
        <v>629000</v>
      </c>
      <c r="D52" s="1">
        <v>45400</v>
      </c>
      <c r="E52" s="1"/>
      <c r="F52" s="2">
        <f t="shared" si="6"/>
        <v>554.18502202643174</v>
      </c>
      <c r="G52" s="1"/>
      <c r="H52" s="2"/>
      <c r="I52" s="1"/>
      <c r="J52" s="1">
        <f t="shared" si="7"/>
        <v>5.5418502202643178E-7</v>
      </c>
      <c r="K52" s="1">
        <f t="shared" si="8"/>
        <v>1.8201815107863344E-9</v>
      </c>
      <c r="L52" s="1">
        <f t="shared" si="9"/>
        <v>1.8201815107863344</v>
      </c>
      <c r="M52" s="1">
        <f t="shared" si="4"/>
        <v>3.0336358513105573E-2</v>
      </c>
      <c r="N52" s="2">
        <f t="shared" si="5"/>
        <v>121.34543405242229</v>
      </c>
    </row>
    <row r="53" spans="1:14" x14ac:dyDescent="0.3">
      <c r="A53">
        <v>52</v>
      </c>
      <c r="B53">
        <v>300</v>
      </c>
      <c r="C53" s="1">
        <v>691000</v>
      </c>
      <c r="D53" s="1">
        <v>44200</v>
      </c>
      <c r="E53" s="1"/>
      <c r="F53" s="2">
        <f t="shared" si="6"/>
        <v>625.33936651583713</v>
      </c>
      <c r="G53" s="1"/>
      <c r="H53" s="2"/>
      <c r="I53" s="1"/>
      <c r="J53" s="1">
        <f t="shared" si="7"/>
        <v>6.2533936651583718E-7</v>
      </c>
      <c r="K53" s="1">
        <f t="shared" si="8"/>
        <v>2.0538829229575931E-9</v>
      </c>
      <c r="L53" s="1">
        <f t="shared" si="9"/>
        <v>2.0538829229575932</v>
      </c>
      <c r="M53" s="1">
        <f t="shared" si="4"/>
        <v>3.423138204929322E-2</v>
      </c>
      <c r="N53" s="2">
        <f t="shared" si="5"/>
        <v>136.92552819717287</v>
      </c>
    </row>
    <row r="54" spans="1:14" x14ac:dyDescent="0.3">
      <c r="A54">
        <v>53</v>
      </c>
      <c r="B54">
        <v>500</v>
      </c>
      <c r="C54" s="1">
        <v>824000</v>
      </c>
      <c r="D54" s="1">
        <v>46500</v>
      </c>
      <c r="E54" s="1"/>
      <c r="F54" s="2">
        <f t="shared" si="6"/>
        <v>708.81720430107521</v>
      </c>
      <c r="G54" s="1"/>
      <c r="H54" s="2"/>
      <c r="I54" s="1"/>
      <c r="J54" s="1">
        <f t="shared" si="7"/>
        <v>7.0881720430107525E-7</v>
      </c>
      <c r="K54" s="1">
        <f t="shared" si="8"/>
        <v>2.3280599772949877E-9</v>
      </c>
      <c r="L54" s="1">
        <f t="shared" si="9"/>
        <v>2.3280599772949877</v>
      </c>
      <c r="M54" s="1">
        <f t="shared" si="4"/>
        <v>3.8800999621583128E-2</v>
      </c>
      <c r="N54" s="2">
        <f t="shared" si="5"/>
        <v>155.20399848633249</v>
      </c>
    </row>
    <row r="55" spans="1:14" x14ac:dyDescent="0.3">
      <c r="A55">
        <v>54</v>
      </c>
      <c r="B55">
        <v>500</v>
      </c>
      <c r="C55" s="1">
        <v>920000</v>
      </c>
      <c r="D55" s="1">
        <v>48900</v>
      </c>
      <c r="E55" s="1"/>
      <c r="F55" s="2">
        <f t="shared" si="6"/>
        <v>752.55623721881398</v>
      </c>
      <c r="G55" s="1"/>
      <c r="H55" s="2"/>
      <c r="I55" s="1"/>
      <c r="J55" s="1">
        <f t="shared" si="7"/>
        <v>7.5255623721881399E-7</v>
      </c>
      <c r="K55" s="1">
        <f t="shared" si="8"/>
        <v>2.4717177375235665E-9</v>
      </c>
      <c r="L55" s="1">
        <f t="shared" si="9"/>
        <v>2.4717177375235666</v>
      </c>
      <c r="M55" s="1">
        <f t="shared" si="4"/>
        <v>4.1195295625392779E-2</v>
      </c>
      <c r="N55" s="2">
        <f t="shared" si="5"/>
        <v>164.78118250157112</v>
      </c>
    </row>
    <row r="56" spans="1:14" x14ac:dyDescent="0.3">
      <c r="A56">
        <v>55</v>
      </c>
      <c r="B56">
        <v>800</v>
      </c>
      <c r="C56" s="1">
        <v>915000</v>
      </c>
      <c r="D56" s="1">
        <v>45800</v>
      </c>
      <c r="E56" s="1"/>
      <c r="F56" s="2">
        <f t="shared" si="6"/>
        <v>799.12663755458516</v>
      </c>
      <c r="G56" s="1"/>
      <c r="H56" s="2"/>
      <c r="I56" s="1"/>
      <c r="J56" s="1">
        <f t="shared" si="7"/>
        <v>7.9912663755458515E-7</v>
      </c>
      <c r="K56" s="1">
        <f t="shared" si="8"/>
        <v>2.6246749237916671E-9</v>
      </c>
      <c r="L56" s="1">
        <f t="shared" si="9"/>
        <v>2.6246749237916669</v>
      </c>
      <c r="M56" s="1">
        <f t="shared" si="4"/>
        <v>4.3744582063194447E-2</v>
      </c>
      <c r="N56" s="2">
        <f t="shared" si="5"/>
        <v>174.97832825277777</v>
      </c>
    </row>
    <row r="57" spans="1:14" x14ac:dyDescent="0.3">
      <c r="A57">
        <v>56</v>
      </c>
      <c r="B57">
        <v>800</v>
      </c>
      <c r="C57" s="1">
        <v>977000</v>
      </c>
      <c r="D57" s="1">
        <v>46800</v>
      </c>
      <c r="E57" s="1"/>
      <c r="F57" s="2">
        <f t="shared" si="6"/>
        <v>835.04273504273499</v>
      </c>
      <c r="G57" s="1"/>
      <c r="H57" s="2"/>
      <c r="I57" s="1"/>
      <c r="J57" s="1">
        <f t="shared" si="7"/>
        <v>8.35042735042735E-7</v>
      </c>
      <c r="K57" s="1">
        <f t="shared" si="8"/>
        <v>2.7426388058693241E-9</v>
      </c>
      <c r="L57" s="1">
        <f t="shared" si="9"/>
        <v>2.7426388058693241</v>
      </c>
      <c r="M57" s="1">
        <f t="shared" si="4"/>
        <v>4.5710646764488737E-2</v>
      </c>
      <c r="N57" s="2">
        <f t="shared" si="5"/>
        <v>182.84258705795494</v>
      </c>
    </row>
    <row r="58" spans="1:14" x14ac:dyDescent="0.3">
      <c r="A58">
        <v>57</v>
      </c>
      <c r="B58">
        <v>1200</v>
      </c>
      <c r="C58" s="1">
        <v>901000</v>
      </c>
      <c r="D58" s="1">
        <v>46400</v>
      </c>
      <c r="E58" s="1"/>
      <c r="F58" s="2">
        <f t="shared" si="6"/>
        <v>776.72413793103442</v>
      </c>
      <c r="G58" s="1"/>
      <c r="H58" s="2"/>
      <c r="I58" s="1"/>
      <c r="J58" s="1">
        <f t="shared" si="7"/>
        <v>7.7672413793103438E-7</v>
      </c>
      <c r="K58" s="1">
        <f t="shared" si="8"/>
        <v>2.5510954981675656E-9</v>
      </c>
      <c r="L58" s="1">
        <f t="shared" si="9"/>
        <v>2.5510954981675655</v>
      </c>
      <c r="M58" s="1">
        <f t="shared" si="4"/>
        <v>4.2518258302792759E-2</v>
      </c>
      <c r="N58" s="2">
        <f t="shared" si="5"/>
        <v>170.07303321117104</v>
      </c>
    </row>
    <row r="59" spans="1:14" x14ac:dyDescent="0.3">
      <c r="A59">
        <v>58</v>
      </c>
      <c r="B59">
        <v>1200</v>
      </c>
      <c r="C59" s="1">
        <v>1020000</v>
      </c>
      <c r="D59" s="1">
        <v>49800</v>
      </c>
      <c r="E59" s="1"/>
      <c r="F59" s="2">
        <f t="shared" si="6"/>
        <v>819.27710843373484</v>
      </c>
      <c r="G59" s="1"/>
      <c r="H59" s="2"/>
      <c r="I59" s="1"/>
      <c r="J59" s="1">
        <f t="shared" si="7"/>
        <v>8.1927710843373487E-7</v>
      </c>
      <c r="K59" s="1">
        <f t="shared" si="8"/>
        <v>2.6908577202767686E-9</v>
      </c>
      <c r="L59" s="1">
        <f t="shared" si="9"/>
        <v>2.6908577202767687</v>
      </c>
      <c r="M59" s="1">
        <f t="shared" si="4"/>
        <v>4.4847628671279477E-2</v>
      </c>
      <c r="N59" s="2">
        <f t="shared" si="5"/>
        <v>179.39051468511789</v>
      </c>
    </row>
    <row r="60" spans="1:14" x14ac:dyDescent="0.3">
      <c r="A60">
        <v>59</v>
      </c>
      <c r="B60">
        <v>1600</v>
      </c>
      <c r="C60" s="1">
        <v>976000</v>
      </c>
      <c r="D60" s="1">
        <v>50500</v>
      </c>
      <c r="E60" s="1"/>
      <c r="F60" s="2">
        <f t="shared" si="6"/>
        <v>773.06930693069307</v>
      </c>
      <c r="G60" s="1"/>
      <c r="H60" s="2"/>
      <c r="I60" s="1"/>
      <c r="J60" s="1">
        <f t="shared" si="7"/>
        <v>7.7306930693069312E-7</v>
      </c>
      <c r="K60" s="1">
        <f t="shared" si="8"/>
        <v>2.5390914642304077E-9</v>
      </c>
      <c r="L60" s="1">
        <f t="shared" si="9"/>
        <v>2.5390914642304079</v>
      </c>
      <c r="M60" s="1">
        <f t="shared" si="4"/>
        <v>4.23181910705068E-2</v>
      </c>
      <c r="N60" s="2">
        <f t="shared" si="5"/>
        <v>169.2727642820272</v>
      </c>
    </row>
    <row r="61" spans="1:14" x14ac:dyDescent="0.3">
      <c r="A61">
        <v>60</v>
      </c>
      <c r="B61">
        <v>1600</v>
      </c>
      <c r="C61" s="1">
        <v>1030000</v>
      </c>
      <c r="D61" s="1">
        <v>46200</v>
      </c>
      <c r="E61" s="1"/>
      <c r="F61" s="2">
        <f t="shared" si="6"/>
        <v>891.77489177489178</v>
      </c>
      <c r="G61" s="1"/>
      <c r="H61" s="2"/>
      <c r="I61" s="1"/>
      <c r="J61" s="1">
        <f t="shared" si="7"/>
        <v>8.9177489177489174E-7</v>
      </c>
      <c r="K61" s="1">
        <f t="shared" si="8"/>
        <v>2.9289715623435313E-9</v>
      </c>
      <c r="L61" s="1">
        <f t="shared" si="9"/>
        <v>2.9289715623435315</v>
      </c>
      <c r="M61" s="1">
        <f t="shared" si="4"/>
        <v>4.8816192705725528E-2</v>
      </c>
      <c r="N61" s="2">
        <f t="shared" si="5"/>
        <v>195.26477082290211</v>
      </c>
    </row>
    <row r="62" spans="1:14" x14ac:dyDescent="0.3">
      <c r="A62">
        <v>61</v>
      </c>
      <c r="B62">
        <v>100</v>
      </c>
      <c r="C62" s="1">
        <v>133000</v>
      </c>
      <c r="D62" s="1">
        <v>37200</v>
      </c>
      <c r="E62" s="1"/>
      <c r="F62" s="2">
        <f t="shared" si="6"/>
        <v>143.01075268817203</v>
      </c>
      <c r="G62" s="1"/>
      <c r="H62" s="2"/>
      <c r="I62" s="1"/>
      <c r="J62" s="1">
        <f t="shared" ref="J62:J73" si="10">F62/1000000000</f>
        <v>1.4301075268817203E-7</v>
      </c>
      <c r="K62" s="1">
        <f t="shared" ref="K62:K73" si="11">J62/304.4669</f>
        <v>4.6970870294331513E-10</v>
      </c>
      <c r="L62" s="1">
        <f t="shared" ref="L62:L73" si="12">K62*1000000000</f>
        <v>0.46970870294331513</v>
      </c>
      <c r="M62" s="1">
        <f t="shared" ref="M62:M73" si="13">L62/60</f>
        <v>7.8284783823885859E-3</v>
      </c>
      <c r="N62" s="2">
        <f t="shared" ref="N62:N73" si="14">M62/0.00025</f>
        <v>31.313913529554345</v>
      </c>
    </row>
    <row r="63" spans="1:14" x14ac:dyDescent="0.3">
      <c r="A63">
        <v>62</v>
      </c>
      <c r="B63">
        <v>100</v>
      </c>
      <c r="C63" s="1">
        <v>134000</v>
      </c>
      <c r="D63" s="1">
        <v>38100</v>
      </c>
      <c r="E63" s="1"/>
      <c r="F63" s="2">
        <f t="shared" si="6"/>
        <v>140.68241469816275</v>
      </c>
      <c r="G63" s="1"/>
      <c r="H63" s="2"/>
      <c r="I63" s="1"/>
      <c r="J63" s="1">
        <f t="shared" si="10"/>
        <v>1.4068241469816273E-7</v>
      </c>
      <c r="K63" s="1">
        <f t="shared" si="11"/>
        <v>4.6206144148399294E-10</v>
      </c>
      <c r="L63" s="1">
        <f t="shared" si="12"/>
        <v>0.46206144148399292</v>
      </c>
      <c r="M63" s="1">
        <f t="shared" si="13"/>
        <v>7.7010240247332154E-3</v>
      </c>
      <c r="N63" s="2">
        <f t="shared" si="14"/>
        <v>30.80409609893286</v>
      </c>
    </row>
    <row r="64" spans="1:14" x14ac:dyDescent="0.3">
      <c r="A64">
        <v>63</v>
      </c>
      <c r="B64">
        <v>300</v>
      </c>
      <c r="C64" s="1">
        <v>936000</v>
      </c>
      <c r="D64" s="1">
        <v>46500</v>
      </c>
      <c r="E64" s="1"/>
      <c r="F64" s="2">
        <f t="shared" si="6"/>
        <v>805.16129032258061</v>
      </c>
      <c r="G64" s="1"/>
      <c r="H64" s="2"/>
      <c r="I64" s="1"/>
      <c r="J64" s="1">
        <f t="shared" si="10"/>
        <v>8.0516129032258065E-7</v>
      </c>
      <c r="K64" s="1">
        <f t="shared" si="11"/>
        <v>2.6444953140146947E-9</v>
      </c>
      <c r="L64" s="1">
        <f t="shared" si="12"/>
        <v>2.6444953140146947</v>
      </c>
      <c r="M64" s="1">
        <f t="shared" si="13"/>
        <v>4.4074921900244909E-2</v>
      </c>
      <c r="N64" s="2">
        <f t="shared" si="14"/>
        <v>176.29968760097964</v>
      </c>
    </row>
    <row r="65" spans="1:14" x14ac:dyDescent="0.3">
      <c r="A65">
        <v>64</v>
      </c>
      <c r="B65">
        <v>300</v>
      </c>
      <c r="C65" s="1">
        <v>1040000</v>
      </c>
      <c r="D65" s="1">
        <v>48000</v>
      </c>
      <c r="E65" s="1"/>
      <c r="F65" s="2">
        <f t="shared" si="6"/>
        <v>866.66666666666674</v>
      </c>
      <c r="G65" s="1"/>
      <c r="H65" s="2"/>
      <c r="I65" s="1"/>
      <c r="J65" s="1">
        <f t="shared" si="10"/>
        <v>8.666666666666667E-7</v>
      </c>
      <c r="K65" s="1">
        <f t="shared" si="11"/>
        <v>2.8465053727241504E-9</v>
      </c>
      <c r="L65" s="1">
        <f t="shared" si="12"/>
        <v>2.8465053727241503</v>
      </c>
      <c r="M65" s="1">
        <f t="shared" si="13"/>
        <v>4.7441756212069169E-2</v>
      </c>
      <c r="N65" s="2">
        <f t="shared" si="14"/>
        <v>189.76702484827666</v>
      </c>
    </row>
    <row r="66" spans="1:14" x14ac:dyDescent="0.3">
      <c r="A66">
        <v>65</v>
      </c>
      <c r="B66">
        <v>500</v>
      </c>
      <c r="C66" s="1">
        <v>1190000</v>
      </c>
      <c r="D66" s="1">
        <v>48000</v>
      </c>
      <c r="E66" s="1"/>
      <c r="F66" s="2">
        <f t="shared" si="6"/>
        <v>991.66666666666674</v>
      </c>
      <c r="G66" s="1"/>
      <c r="H66" s="2"/>
      <c r="I66" s="1"/>
      <c r="J66" s="1">
        <f t="shared" si="10"/>
        <v>9.9166666666666677E-7</v>
      </c>
      <c r="K66" s="1">
        <f t="shared" si="11"/>
        <v>3.2570590322516724E-9</v>
      </c>
      <c r="L66" s="1">
        <f t="shared" si="12"/>
        <v>3.2570590322516724</v>
      </c>
      <c r="M66" s="1">
        <f t="shared" si="13"/>
        <v>5.4284317204194542E-2</v>
      </c>
      <c r="N66" s="2">
        <f t="shared" si="14"/>
        <v>217.13726881677817</v>
      </c>
    </row>
    <row r="67" spans="1:14" x14ac:dyDescent="0.3">
      <c r="A67">
        <v>66</v>
      </c>
      <c r="B67">
        <v>500</v>
      </c>
      <c r="C67" s="1">
        <v>1290000</v>
      </c>
      <c r="D67" s="1">
        <v>46700</v>
      </c>
      <c r="E67" s="1"/>
      <c r="F67" s="2">
        <f t="shared" si="6"/>
        <v>1104.9250535331905</v>
      </c>
      <c r="G67" s="1"/>
      <c r="H67" s="2"/>
      <c r="I67" s="1"/>
      <c r="J67" s="1">
        <f t="shared" si="10"/>
        <v>1.1049250535331904E-6</v>
      </c>
      <c r="K67" s="1">
        <f t="shared" si="11"/>
        <v>3.6290481938535532E-9</v>
      </c>
      <c r="L67" s="1">
        <f t="shared" si="12"/>
        <v>3.6290481938535533</v>
      </c>
      <c r="M67" s="1">
        <f t="shared" si="13"/>
        <v>6.0484136564225889E-2</v>
      </c>
      <c r="N67" s="2">
        <f t="shared" si="14"/>
        <v>241.93654625690354</v>
      </c>
    </row>
    <row r="68" spans="1:14" x14ac:dyDescent="0.3">
      <c r="A68">
        <v>67</v>
      </c>
      <c r="B68">
        <v>800</v>
      </c>
      <c r="C68" s="1">
        <v>1240000</v>
      </c>
      <c r="D68" s="1">
        <v>45400</v>
      </c>
      <c r="E68" s="1"/>
      <c r="F68" s="2">
        <f t="shared" si="6"/>
        <v>1092.5110132158591</v>
      </c>
      <c r="G68" s="1"/>
      <c r="H68" s="2"/>
      <c r="I68" s="1"/>
      <c r="J68" s="1">
        <f t="shared" si="10"/>
        <v>1.0925110132158591E-6</v>
      </c>
      <c r="K68" s="1">
        <f t="shared" si="11"/>
        <v>3.5882751563991325E-9</v>
      </c>
      <c r="L68" s="1">
        <f t="shared" si="12"/>
        <v>3.5882751563991326</v>
      </c>
      <c r="M68" s="1">
        <f t="shared" si="13"/>
        <v>5.9804585939985541E-2</v>
      </c>
      <c r="N68" s="2">
        <f t="shared" si="14"/>
        <v>239.21834375994217</v>
      </c>
    </row>
    <row r="69" spans="1:14" x14ac:dyDescent="0.3">
      <c r="A69">
        <v>68</v>
      </c>
      <c r="B69">
        <v>800</v>
      </c>
      <c r="C69" s="1">
        <v>1360000</v>
      </c>
      <c r="D69" s="1">
        <v>47700</v>
      </c>
      <c r="E69" s="1"/>
      <c r="F69" s="2">
        <f t="shared" si="6"/>
        <v>1140.461215932914</v>
      </c>
      <c r="G69" s="1"/>
      <c r="H69" s="2"/>
      <c r="I69" s="1"/>
      <c r="J69" s="1">
        <f t="shared" si="10"/>
        <v>1.140461215932914E-6</v>
      </c>
      <c r="K69" s="1">
        <f t="shared" si="11"/>
        <v>3.7457642060037201E-9</v>
      </c>
      <c r="L69" s="1">
        <f t="shared" si="12"/>
        <v>3.7457642060037202</v>
      </c>
      <c r="M69" s="1">
        <f t="shared" si="13"/>
        <v>6.2429403433395335E-2</v>
      </c>
      <c r="N69" s="2">
        <f t="shared" si="14"/>
        <v>249.71761373358135</v>
      </c>
    </row>
    <row r="70" spans="1:14" x14ac:dyDescent="0.3">
      <c r="A70">
        <v>69</v>
      </c>
      <c r="B70">
        <v>1200</v>
      </c>
      <c r="C70" s="1">
        <v>1330000</v>
      </c>
      <c r="D70" s="1">
        <v>48300</v>
      </c>
      <c r="E70" s="1"/>
      <c r="F70" s="2">
        <f t="shared" si="6"/>
        <v>1101.449275362319</v>
      </c>
      <c r="G70" s="1"/>
      <c r="H70" s="2"/>
      <c r="I70" s="1"/>
      <c r="J70" s="1">
        <f t="shared" si="10"/>
        <v>1.1014492753623191E-6</v>
      </c>
      <c r="K70" s="1">
        <f t="shared" si="11"/>
        <v>3.6176322462714961E-9</v>
      </c>
      <c r="L70" s="1">
        <f t="shared" si="12"/>
        <v>3.617632246271496</v>
      </c>
      <c r="M70" s="1">
        <f t="shared" si="13"/>
        <v>6.0293870771191603E-2</v>
      </c>
      <c r="N70" s="2">
        <f t="shared" si="14"/>
        <v>241.1754830847664</v>
      </c>
    </row>
    <row r="71" spans="1:14" x14ac:dyDescent="0.3">
      <c r="A71">
        <v>70</v>
      </c>
      <c r="B71">
        <v>1200</v>
      </c>
      <c r="C71" s="1">
        <v>1440000</v>
      </c>
      <c r="D71" s="1">
        <v>48800</v>
      </c>
      <c r="E71" s="1"/>
      <c r="F71" s="2">
        <f t="shared" si="6"/>
        <v>1180.327868852459</v>
      </c>
      <c r="G71" s="1"/>
      <c r="H71" s="2"/>
      <c r="I71" s="1"/>
      <c r="J71" s="1">
        <f t="shared" si="10"/>
        <v>1.1803278688524591E-6</v>
      </c>
      <c r="K71" s="1">
        <f t="shared" si="11"/>
        <v>3.876703407997582E-9</v>
      </c>
      <c r="L71" s="1">
        <f t="shared" si="12"/>
        <v>3.876703407997582</v>
      </c>
      <c r="M71" s="1">
        <f t="shared" si="13"/>
        <v>6.4611723466626372E-2</v>
      </c>
      <c r="N71" s="2">
        <f t="shared" si="14"/>
        <v>258.44689386650549</v>
      </c>
    </row>
    <row r="72" spans="1:14" x14ac:dyDescent="0.3">
      <c r="A72">
        <v>71</v>
      </c>
      <c r="B72">
        <v>1600</v>
      </c>
      <c r="C72" s="1">
        <v>1350000</v>
      </c>
      <c r="D72" s="1">
        <v>46700</v>
      </c>
      <c r="E72" s="1"/>
      <c r="F72" s="2">
        <f t="shared" si="6"/>
        <v>1156.3169164882227</v>
      </c>
      <c r="G72" s="1"/>
      <c r="H72" s="2"/>
      <c r="I72" s="1"/>
      <c r="J72" s="1">
        <f t="shared" si="10"/>
        <v>1.1563169164882226E-6</v>
      </c>
      <c r="K72" s="1">
        <f t="shared" si="11"/>
        <v>3.7978411331025556E-9</v>
      </c>
      <c r="L72" s="1">
        <f t="shared" si="12"/>
        <v>3.7978411331025557</v>
      </c>
      <c r="M72" s="1">
        <f t="shared" si="13"/>
        <v>6.329735221837593E-2</v>
      </c>
      <c r="N72" s="2">
        <f t="shared" si="14"/>
        <v>253.18940887350371</v>
      </c>
    </row>
    <row r="73" spans="1:14" x14ac:dyDescent="0.3">
      <c r="A73">
        <v>72</v>
      </c>
      <c r="B73">
        <v>1600</v>
      </c>
      <c r="C73" s="1">
        <v>1500000</v>
      </c>
      <c r="D73" s="1">
        <v>51200</v>
      </c>
      <c r="E73" s="1"/>
      <c r="F73" s="2">
        <f t="shared" si="6"/>
        <v>1171.875</v>
      </c>
      <c r="G73" s="1"/>
      <c r="H73" s="2"/>
      <c r="I73" s="1"/>
      <c r="J73" s="1">
        <f t="shared" si="10"/>
        <v>1.1718749999999999E-6</v>
      </c>
      <c r="K73" s="1">
        <f t="shared" si="11"/>
        <v>3.8489405580705154E-9</v>
      </c>
      <c r="L73" s="1">
        <f t="shared" si="12"/>
        <v>3.8489405580705154</v>
      </c>
      <c r="M73" s="1">
        <f t="shared" si="13"/>
        <v>6.4149009301175258E-2</v>
      </c>
      <c r="N73" s="2">
        <f t="shared" si="14"/>
        <v>256.59603720470102</v>
      </c>
    </row>
    <row r="74" spans="1:14" x14ac:dyDescent="0.3">
      <c r="C74" s="1"/>
      <c r="D74" s="1"/>
      <c r="E74" s="1"/>
      <c r="F74" s="2"/>
      <c r="G74" s="1"/>
      <c r="H74" s="2"/>
      <c r="I74" s="1"/>
      <c r="J74" s="1"/>
      <c r="K74" s="1"/>
      <c r="L74" s="1"/>
      <c r="M74" s="1"/>
    </row>
    <row r="75" spans="1:14" x14ac:dyDescent="0.3">
      <c r="C75" s="1"/>
      <c r="D75" s="1"/>
      <c r="E75" s="1"/>
      <c r="F75" s="2"/>
      <c r="G75" s="1"/>
      <c r="H75" s="2"/>
      <c r="I75" s="1"/>
      <c r="J75" s="1"/>
      <c r="K75" s="1"/>
      <c r="L75" s="1"/>
      <c r="M75" s="1"/>
    </row>
    <row r="76" spans="1:14" x14ac:dyDescent="0.3">
      <c r="C76" s="1"/>
      <c r="D76" s="1"/>
      <c r="E76" s="1"/>
      <c r="F76" s="2"/>
      <c r="G76" s="1"/>
      <c r="H76" s="2"/>
      <c r="I76" s="1"/>
      <c r="J76" s="1"/>
      <c r="K76" s="1"/>
      <c r="L76" s="1"/>
      <c r="M76" s="1"/>
    </row>
    <row r="77" spans="1:14" x14ac:dyDescent="0.3">
      <c r="C77" s="1"/>
      <c r="D77" s="1"/>
      <c r="E77" s="1"/>
      <c r="F77" s="2"/>
      <c r="G77" s="1"/>
      <c r="H77" s="2"/>
      <c r="I77" s="1"/>
      <c r="J77" s="1"/>
      <c r="K77" s="1"/>
      <c r="L77" s="1"/>
      <c r="M77" s="1"/>
    </row>
    <row r="78" spans="1:14" x14ac:dyDescent="0.3">
      <c r="C78" s="1"/>
      <c r="D78" s="1"/>
      <c r="E78" s="1"/>
      <c r="F78" s="2"/>
      <c r="G78" s="1"/>
      <c r="H78" s="2"/>
      <c r="I78" s="1"/>
      <c r="J78" s="1"/>
      <c r="K78" s="1"/>
      <c r="L78" s="1"/>
      <c r="M78" s="1"/>
    </row>
    <row r="79" spans="1:14" x14ac:dyDescent="0.3">
      <c r="C79" s="1"/>
      <c r="D79" s="1"/>
      <c r="E79" s="1"/>
      <c r="F79" s="2"/>
      <c r="G79" s="1"/>
      <c r="H79" s="2"/>
      <c r="I79" s="1"/>
      <c r="J79" s="1"/>
      <c r="K79" s="1"/>
      <c r="L79" s="1"/>
      <c r="M79" s="1"/>
    </row>
    <row r="80" spans="1:14" x14ac:dyDescent="0.3">
      <c r="C80" s="1"/>
      <c r="D80" s="1"/>
      <c r="E80" s="1"/>
      <c r="F80" s="2"/>
      <c r="G80" s="1"/>
      <c r="H80" s="2"/>
      <c r="I80" s="1"/>
      <c r="J80" s="1"/>
      <c r="K80" s="1"/>
      <c r="L80" s="1"/>
      <c r="M80" s="1"/>
    </row>
    <row r="81" spans="3:13" x14ac:dyDescent="0.3">
      <c r="C81" s="1"/>
      <c r="D81" s="1"/>
      <c r="E81" s="1"/>
      <c r="F81" s="2"/>
      <c r="G81" s="1"/>
      <c r="H81" s="2"/>
      <c r="I81" s="1"/>
      <c r="J81" s="1"/>
      <c r="K81" s="1"/>
      <c r="L81" s="1"/>
      <c r="M81" s="1"/>
    </row>
    <row r="82" spans="3:13" x14ac:dyDescent="0.3">
      <c r="C82" s="1"/>
      <c r="D82" s="1"/>
      <c r="E82" s="1"/>
      <c r="F82" s="2"/>
      <c r="G82" s="1"/>
      <c r="H82" s="2"/>
      <c r="I82" s="1"/>
      <c r="J82" s="1"/>
      <c r="K82" s="1"/>
      <c r="L82" s="1"/>
      <c r="M82" s="1"/>
    </row>
    <row r="83" spans="3:13" x14ac:dyDescent="0.3">
      <c r="C83" s="1"/>
      <c r="D83" s="1"/>
      <c r="E83" s="1"/>
      <c r="F83" s="2"/>
      <c r="G83" s="1"/>
      <c r="H83" s="2"/>
      <c r="I83" s="1"/>
      <c r="J83" s="1"/>
      <c r="K83" s="1"/>
      <c r="L83" s="1"/>
      <c r="M83" s="1"/>
    </row>
    <row r="84" spans="3:13" x14ac:dyDescent="0.3">
      <c r="C84" s="1"/>
      <c r="D84" s="1"/>
      <c r="E84" s="1"/>
      <c r="F84" s="2"/>
      <c r="G84" s="1"/>
      <c r="H84" s="2"/>
      <c r="I84" s="1"/>
      <c r="J84" s="1"/>
      <c r="K84" s="1"/>
      <c r="L84" s="1"/>
      <c r="M84" s="1"/>
    </row>
    <row r="85" spans="3:13" x14ac:dyDescent="0.3">
      <c r="C85" s="1"/>
      <c r="D85" s="1"/>
      <c r="E85" s="1"/>
      <c r="F85" s="2"/>
      <c r="G85" s="1"/>
      <c r="H85" s="2"/>
      <c r="I85" s="1"/>
      <c r="J85" s="1"/>
      <c r="K85" s="1" t="s">
        <v>12</v>
      </c>
      <c r="L85" s="1" t="s">
        <v>13</v>
      </c>
      <c r="M85" s="1"/>
    </row>
    <row r="86" spans="3:13" x14ac:dyDescent="0.3">
      <c r="C86" s="1"/>
      <c r="D86" s="1"/>
      <c r="E86" s="1"/>
      <c r="F86" s="2"/>
      <c r="G86" s="1"/>
      <c r="H86" s="2"/>
      <c r="I86" s="1"/>
      <c r="J86" s="1"/>
      <c r="K86" s="2">
        <v>50</v>
      </c>
      <c r="L86" s="1"/>
      <c r="M86" s="1"/>
    </row>
    <row r="87" spans="3:13" x14ac:dyDescent="0.3">
      <c r="C87" s="1"/>
      <c r="D87" s="1"/>
      <c r="E87" s="1"/>
      <c r="F87" s="2"/>
      <c r="G87" s="1"/>
      <c r="H87" s="2"/>
      <c r="I87" s="1"/>
      <c r="J87" s="1"/>
      <c r="K87" s="2">
        <v>100</v>
      </c>
      <c r="L87" s="1"/>
      <c r="M87" s="1"/>
    </row>
    <row r="88" spans="3:13" x14ac:dyDescent="0.3">
      <c r="C88" s="1"/>
      <c r="D88" s="1"/>
      <c r="E88" s="1"/>
      <c r="F88" s="2"/>
      <c r="G88" s="1"/>
      <c r="H88" s="2"/>
      <c r="I88" s="1"/>
      <c r="J88" s="1"/>
      <c r="K88" s="1"/>
      <c r="L88" s="1"/>
      <c r="M88" s="1"/>
    </row>
    <row r="89" spans="3:13" x14ac:dyDescent="0.3">
      <c r="C89" s="1"/>
      <c r="D89" s="1"/>
      <c r="E89" s="1"/>
      <c r="F89" s="2"/>
      <c r="G89" s="1"/>
      <c r="H89" s="2"/>
      <c r="I89" s="1"/>
      <c r="J89" s="1"/>
      <c r="K89" s="1"/>
      <c r="L89" s="1"/>
      <c r="M89" s="1"/>
    </row>
    <row r="90" spans="3:13" x14ac:dyDescent="0.3">
      <c r="C90" s="1"/>
      <c r="D90" s="1"/>
      <c r="E90" s="1"/>
      <c r="F90" s="2"/>
      <c r="G90" s="1"/>
      <c r="H90" s="2"/>
      <c r="I90" s="1"/>
      <c r="J90" s="1"/>
      <c r="K90" s="1"/>
      <c r="L90" s="1"/>
      <c r="M90" s="1"/>
    </row>
    <row r="91" spans="3:13" x14ac:dyDescent="0.3">
      <c r="C91" s="1"/>
      <c r="D91" s="1"/>
      <c r="E91" s="1"/>
      <c r="F91" s="2"/>
      <c r="G91" s="1"/>
      <c r="H91" s="2"/>
      <c r="I91" s="1"/>
      <c r="J91" s="1"/>
      <c r="K91" s="1"/>
      <c r="L91" s="1"/>
      <c r="M91" s="1"/>
    </row>
    <row r="92" spans="3:13" x14ac:dyDescent="0.3">
      <c r="C92" s="1"/>
      <c r="D92" s="1"/>
      <c r="E92" s="1"/>
      <c r="F92" s="2"/>
      <c r="G92" s="1"/>
      <c r="H92" s="2"/>
      <c r="I92" s="1"/>
      <c r="J92" s="1"/>
      <c r="K92" s="1"/>
      <c r="L92" s="1"/>
      <c r="M92" s="1"/>
    </row>
    <row r="93" spans="3:13" x14ac:dyDescent="0.3">
      <c r="C93" s="1"/>
      <c r="D93" s="1"/>
      <c r="E93" s="1"/>
      <c r="F93" s="2"/>
      <c r="G93" s="1"/>
      <c r="H93" s="2"/>
      <c r="I93" s="1"/>
      <c r="J93" s="1"/>
      <c r="K93" s="1"/>
      <c r="L93" s="1"/>
      <c r="M93" s="1"/>
    </row>
    <row r="94" spans="3:13" x14ac:dyDescent="0.3">
      <c r="C94" s="1"/>
      <c r="D94" s="1"/>
      <c r="E94" s="1"/>
      <c r="F94" s="2"/>
      <c r="G94" s="1"/>
      <c r="H94" s="2"/>
      <c r="I94" s="1"/>
      <c r="J94" s="1"/>
      <c r="K94" s="1"/>
      <c r="L94" s="1"/>
      <c r="M94" s="1"/>
    </row>
    <row r="95" spans="3:13" x14ac:dyDescent="0.3">
      <c r="C95" s="1"/>
      <c r="D95" s="1"/>
      <c r="E95" s="1"/>
      <c r="F95" s="2"/>
      <c r="G95" s="1"/>
      <c r="H95" s="2"/>
      <c r="I95" s="1"/>
      <c r="J95" s="1"/>
      <c r="K95" s="1"/>
      <c r="L95" s="1"/>
      <c r="M95" s="1"/>
    </row>
    <row r="96" spans="3:13" x14ac:dyDescent="0.3">
      <c r="C96" s="1"/>
      <c r="D96" s="1"/>
      <c r="E96" s="1"/>
      <c r="F96" s="2"/>
      <c r="G96" s="1"/>
      <c r="H96" s="2"/>
      <c r="I96" s="1"/>
      <c r="J96" s="1"/>
      <c r="K96" s="1"/>
      <c r="L96" s="1"/>
      <c r="M96" s="1"/>
    </row>
    <row r="97" spans="3:13" x14ac:dyDescent="0.3">
      <c r="C97" s="1"/>
      <c r="D97" s="1"/>
      <c r="E97" s="1"/>
      <c r="F97" s="2"/>
      <c r="G97" s="1"/>
      <c r="H97" s="2"/>
      <c r="I97" s="1"/>
      <c r="J97" s="1"/>
      <c r="K97" s="1"/>
      <c r="L97" s="1"/>
      <c r="M97" s="1"/>
    </row>
    <row r="98" spans="3:13" x14ac:dyDescent="0.3">
      <c r="C98" s="1"/>
      <c r="D98" s="1"/>
      <c r="E98" s="1"/>
      <c r="F98" s="2"/>
      <c r="G98" s="1"/>
      <c r="H98" s="2"/>
      <c r="I98" s="1"/>
      <c r="J98" s="1"/>
      <c r="K98" s="1"/>
      <c r="L98" s="1"/>
      <c r="M98" s="1"/>
    </row>
    <row r="99" spans="3:13" x14ac:dyDescent="0.3">
      <c r="C99" s="1"/>
      <c r="D99" s="1"/>
      <c r="E99" s="1"/>
      <c r="F99" s="2"/>
      <c r="G99" s="1"/>
      <c r="H99" s="2"/>
      <c r="I99" s="1"/>
      <c r="J99" s="1"/>
      <c r="K99" s="1"/>
      <c r="L99" s="1"/>
      <c r="M99" s="1"/>
    </row>
    <row r="100" spans="3:13" x14ac:dyDescent="0.3">
      <c r="C100" s="1"/>
      <c r="D100" s="1"/>
      <c r="E100" s="1"/>
      <c r="F100" s="2"/>
      <c r="G100" s="1"/>
      <c r="H100" s="2"/>
      <c r="I100" s="1"/>
      <c r="J100" s="1"/>
      <c r="K100" s="1"/>
      <c r="L100" s="1"/>
      <c r="M100" s="1"/>
    </row>
    <row r="101" spans="3:13" x14ac:dyDescent="0.3">
      <c r="C101" s="1"/>
      <c r="D101" s="1"/>
      <c r="E101" s="1"/>
      <c r="F101" s="2"/>
      <c r="G101" s="1"/>
      <c r="H101" s="2"/>
      <c r="I101" s="1"/>
      <c r="J101" s="1"/>
      <c r="K101" s="1"/>
      <c r="L101" s="1"/>
      <c r="M101" s="1"/>
    </row>
    <row r="102" spans="3:13" x14ac:dyDescent="0.3">
      <c r="C102" s="1"/>
      <c r="D102" s="1"/>
      <c r="E102" s="1"/>
      <c r="F102" s="2"/>
      <c r="G102" s="1"/>
      <c r="H102" s="2"/>
      <c r="I102" s="1"/>
      <c r="J102" s="1"/>
      <c r="K102" s="1"/>
      <c r="L102" s="1"/>
      <c r="M102" s="1"/>
    </row>
    <row r="103" spans="3:13" x14ac:dyDescent="0.3">
      <c r="C103" s="1"/>
      <c r="D103" s="1"/>
      <c r="E103" s="1"/>
      <c r="F103" s="2"/>
      <c r="G103" s="1"/>
      <c r="H103" s="2"/>
      <c r="I103" s="1"/>
      <c r="J103" s="1"/>
      <c r="K103" s="1"/>
      <c r="L103" s="1"/>
      <c r="M103" s="1"/>
    </row>
    <row r="104" spans="3:13" x14ac:dyDescent="0.3">
      <c r="C104" s="1"/>
      <c r="D104" s="1"/>
      <c r="E104" s="1"/>
      <c r="F104" s="2"/>
      <c r="G104" s="1"/>
      <c r="H104" s="2"/>
      <c r="I104" s="1"/>
      <c r="J104" s="1"/>
      <c r="K104" s="1"/>
      <c r="L104" s="1"/>
      <c r="M104" s="1"/>
    </row>
    <row r="105" spans="3:13" x14ac:dyDescent="0.3">
      <c r="C105" s="1"/>
      <c r="D105" s="1"/>
      <c r="E105" s="1"/>
      <c r="F105" s="2"/>
      <c r="G105" s="1"/>
      <c r="H105" s="2"/>
      <c r="I105" s="1"/>
      <c r="J105" s="1"/>
      <c r="K105" s="1"/>
      <c r="L105" s="1"/>
      <c r="M105" s="1"/>
    </row>
    <row r="106" spans="3:13" x14ac:dyDescent="0.3">
      <c r="C106" s="1"/>
      <c r="D106" s="1"/>
      <c r="E106" s="1"/>
      <c r="F106" s="2"/>
      <c r="G106" s="1"/>
      <c r="H106" s="2"/>
      <c r="I106" s="1"/>
      <c r="J106" s="1"/>
      <c r="K106" s="1"/>
      <c r="L106" s="1"/>
      <c r="M106" s="1"/>
    </row>
    <row r="107" spans="3:13" x14ac:dyDescent="0.3">
      <c r="C107" s="1"/>
      <c r="D107" s="1"/>
      <c r="E107" s="1"/>
      <c r="F107" s="2"/>
      <c r="G107" s="1"/>
      <c r="H107" s="2"/>
      <c r="I107" s="1"/>
      <c r="J107" s="1"/>
      <c r="K107" s="1"/>
      <c r="L107" s="1"/>
      <c r="M107" s="1"/>
    </row>
    <row r="108" spans="3:13" x14ac:dyDescent="0.3">
      <c r="C108" s="1"/>
      <c r="D108" s="1"/>
      <c r="E108" s="1"/>
      <c r="F108" s="2"/>
      <c r="G108" s="1"/>
      <c r="H108" s="2"/>
      <c r="I108" s="1"/>
      <c r="J108" s="1"/>
      <c r="K108" s="1"/>
      <c r="L108" s="1"/>
      <c r="M108" s="1"/>
    </row>
    <row r="109" spans="3:13" x14ac:dyDescent="0.3">
      <c r="C109" s="1"/>
      <c r="D109" s="1"/>
      <c r="E109" s="1"/>
      <c r="F109" s="2"/>
      <c r="G109" s="1"/>
      <c r="H109" s="2"/>
      <c r="I109" s="1"/>
      <c r="J109" s="1"/>
      <c r="K109" s="1"/>
      <c r="L109" s="1"/>
      <c r="M109" s="1"/>
    </row>
    <row r="110" spans="3:13" x14ac:dyDescent="0.3">
      <c r="C110" s="1"/>
      <c r="D110" s="1"/>
      <c r="E110" s="1"/>
      <c r="F110" s="2"/>
      <c r="G110" s="1"/>
      <c r="H110" s="2"/>
      <c r="I110" s="1"/>
      <c r="J110" s="1"/>
      <c r="K110" s="1"/>
      <c r="L110" s="1"/>
      <c r="M110" s="1"/>
    </row>
    <row r="111" spans="3:13" x14ac:dyDescent="0.3">
      <c r="C111" s="1"/>
      <c r="D111" s="1"/>
      <c r="E111" s="1"/>
      <c r="F111" s="2"/>
      <c r="G111" s="1"/>
      <c r="H111" s="2"/>
      <c r="I111" s="1"/>
      <c r="J111" s="1"/>
      <c r="K111" s="1"/>
      <c r="L111" s="1"/>
      <c r="M111" s="1"/>
    </row>
    <row r="112" spans="3:13" x14ac:dyDescent="0.3">
      <c r="C112" s="1"/>
      <c r="D112" s="1"/>
      <c r="E112" s="1"/>
      <c r="F112" s="2"/>
      <c r="G112" s="1"/>
      <c r="H112" s="2"/>
      <c r="I112" s="1"/>
      <c r="J112" s="1"/>
      <c r="K112" s="1"/>
      <c r="L112" s="1"/>
      <c r="M112" s="1"/>
    </row>
    <row r="113" spans="3:13" x14ac:dyDescent="0.3">
      <c r="C113" s="1"/>
      <c r="D113" s="1"/>
      <c r="E113" s="1"/>
      <c r="F113" s="2"/>
      <c r="G113" s="1"/>
      <c r="H113" s="2"/>
      <c r="I113" s="1"/>
      <c r="J113" s="1"/>
      <c r="K113" s="1"/>
      <c r="L113" s="1"/>
      <c r="M113" s="1"/>
    </row>
    <row r="114" spans="3:13" x14ac:dyDescent="0.3">
      <c r="C114" s="1"/>
      <c r="D114" s="1"/>
      <c r="E114" s="1"/>
      <c r="F114" s="2"/>
      <c r="G114" s="1"/>
      <c r="H114" s="2"/>
      <c r="I114" s="1"/>
      <c r="J114" s="1"/>
      <c r="K114" s="1"/>
      <c r="L114" s="1"/>
      <c r="M114" s="1"/>
    </row>
    <row r="115" spans="3:13" x14ac:dyDescent="0.3">
      <c r="C115" s="1"/>
      <c r="D115" s="1"/>
      <c r="E115" s="1"/>
      <c r="F115" s="2"/>
      <c r="G115" s="1"/>
      <c r="H115" s="2"/>
      <c r="I115" s="1"/>
      <c r="J115" s="1"/>
      <c r="K115" s="1"/>
      <c r="L115" s="1"/>
      <c r="M115" s="1"/>
    </row>
    <row r="116" spans="3:13" x14ac:dyDescent="0.3">
      <c r="C116" s="1"/>
      <c r="D116" s="1"/>
      <c r="E116" s="1"/>
      <c r="F116" s="2"/>
      <c r="G116" s="1"/>
      <c r="H116" s="2"/>
      <c r="I116" s="1"/>
      <c r="J116" s="1"/>
      <c r="K116" s="1"/>
      <c r="L116" s="1"/>
      <c r="M116" s="1"/>
    </row>
    <row r="117" spans="3:13" x14ac:dyDescent="0.3">
      <c r="C117" s="1"/>
      <c r="D117" s="1"/>
      <c r="E117" s="1"/>
      <c r="F117" s="2"/>
      <c r="G117" s="1"/>
      <c r="H117" s="2"/>
      <c r="I117" s="1"/>
      <c r="J117" s="1"/>
      <c r="K117" s="1"/>
      <c r="L117" s="1"/>
      <c r="M117" s="1"/>
    </row>
    <row r="118" spans="3:13" x14ac:dyDescent="0.3">
      <c r="C118" s="1"/>
      <c r="D118" s="1"/>
      <c r="E118" s="1"/>
      <c r="F118" s="2"/>
      <c r="G118" s="1"/>
      <c r="H118" s="2"/>
      <c r="I118" s="1"/>
      <c r="J118" s="1"/>
      <c r="K118" s="1"/>
      <c r="L118" s="1"/>
      <c r="M118" s="1"/>
    </row>
    <row r="119" spans="3:13" x14ac:dyDescent="0.3">
      <c r="C119" s="1"/>
      <c r="D119" s="1"/>
      <c r="E119" s="1"/>
      <c r="F119" s="2"/>
      <c r="G119" s="1"/>
      <c r="H119" s="2"/>
      <c r="I119" s="1"/>
      <c r="J119" s="1"/>
      <c r="K119" s="1"/>
      <c r="L119" s="1"/>
      <c r="M119" s="1"/>
    </row>
    <row r="120" spans="3:13" x14ac:dyDescent="0.3">
      <c r="C120" s="1"/>
      <c r="D120" s="1"/>
      <c r="E120" s="1"/>
      <c r="F120" s="2"/>
      <c r="G120" s="1"/>
      <c r="H120" s="2"/>
      <c r="I120" s="1"/>
      <c r="J120" s="1"/>
      <c r="K120" s="1"/>
      <c r="L120" s="1"/>
      <c r="M120" s="1"/>
    </row>
    <row r="121" spans="3:13" x14ac:dyDescent="0.3">
      <c r="C121" s="1"/>
      <c r="D121" s="1"/>
      <c r="E121" s="1"/>
      <c r="F121" s="2"/>
      <c r="G121" s="1"/>
      <c r="H121" s="2"/>
      <c r="I121" s="1"/>
      <c r="J121" s="1"/>
      <c r="K121" s="1"/>
      <c r="L121" s="1"/>
      <c r="M121" s="1"/>
    </row>
    <row r="122" spans="3:13" x14ac:dyDescent="0.3">
      <c r="C122" s="1"/>
      <c r="D122" s="1"/>
      <c r="E122" s="1"/>
      <c r="F122" s="2"/>
      <c r="G122" s="1"/>
      <c r="H122" s="2"/>
      <c r="I122" s="1"/>
      <c r="J122" s="1"/>
      <c r="K122" s="1"/>
      <c r="L122" s="1"/>
      <c r="M122" s="1"/>
    </row>
    <row r="123" spans="3:13" x14ac:dyDescent="0.3">
      <c r="C123" s="1"/>
      <c r="D123" s="1"/>
      <c r="E123" s="1"/>
      <c r="F123" s="2"/>
      <c r="G123" s="1"/>
      <c r="H123" s="2"/>
      <c r="I123" s="1"/>
      <c r="J123" s="1"/>
      <c r="K123" s="1"/>
      <c r="L123" s="1"/>
      <c r="M123" s="1"/>
    </row>
    <row r="124" spans="3:13" x14ac:dyDescent="0.3">
      <c r="C124" s="1"/>
      <c r="D124" s="1"/>
      <c r="E124" s="1"/>
      <c r="F124" s="2"/>
      <c r="G124" s="1"/>
      <c r="H124" s="2"/>
      <c r="I124" s="1"/>
      <c r="J124" s="1"/>
      <c r="K124" s="1"/>
      <c r="L124" s="1"/>
      <c r="M124" s="1"/>
    </row>
    <row r="125" spans="3:13" x14ac:dyDescent="0.3">
      <c r="C125" s="1"/>
      <c r="D125" s="1"/>
      <c r="E125" s="1"/>
      <c r="F125" s="2"/>
      <c r="G125" s="1"/>
      <c r="H125" s="2"/>
      <c r="I125" s="1"/>
      <c r="J125" s="1"/>
      <c r="K125" s="1"/>
      <c r="L125" s="1"/>
      <c r="M125" s="1"/>
    </row>
    <row r="126" spans="3:13" x14ac:dyDescent="0.3">
      <c r="C126" s="1"/>
      <c r="D126" s="1"/>
      <c r="E126" s="1"/>
      <c r="F126" s="2"/>
      <c r="G126" s="1"/>
      <c r="H126" s="2"/>
      <c r="I126" s="1"/>
      <c r="J126" s="1"/>
      <c r="K126" s="1"/>
      <c r="L126" s="1"/>
      <c r="M126" s="1"/>
    </row>
    <row r="127" spans="3:13" x14ac:dyDescent="0.3">
      <c r="C127" s="1"/>
      <c r="D127" s="1"/>
      <c r="E127" s="1"/>
      <c r="F127" s="2"/>
      <c r="G127" s="1"/>
      <c r="H127" s="2"/>
      <c r="I127" s="1"/>
      <c r="J127" s="1"/>
      <c r="K127" s="1"/>
      <c r="L127" s="1"/>
      <c r="M127" s="1"/>
    </row>
    <row r="128" spans="3:13" x14ac:dyDescent="0.3">
      <c r="C128" s="1"/>
      <c r="D128" s="1"/>
      <c r="E128" s="1"/>
      <c r="F128" s="2"/>
      <c r="G128" s="1"/>
      <c r="H128" s="2"/>
      <c r="I128" s="1"/>
      <c r="J128" s="1"/>
      <c r="K128" s="1"/>
      <c r="L128" s="1"/>
      <c r="M128" s="1"/>
    </row>
    <row r="129" spans="3:13" x14ac:dyDescent="0.3">
      <c r="C129" s="1"/>
      <c r="D129" s="1"/>
      <c r="E129" s="1"/>
      <c r="F129" s="2"/>
      <c r="G129" s="1"/>
      <c r="H129" s="2"/>
      <c r="I129" s="1"/>
      <c r="J129" s="1"/>
      <c r="K129" s="1"/>
      <c r="L129" s="1"/>
      <c r="M129" s="1"/>
    </row>
    <row r="130" spans="3:13" x14ac:dyDescent="0.3">
      <c r="C130" s="1"/>
      <c r="D130" s="1"/>
      <c r="E130" s="1"/>
      <c r="F130" s="2"/>
      <c r="G130" s="1"/>
      <c r="H130" s="2"/>
      <c r="I130" s="1"/>
      <c r="J130" s="1"/>
      <c r="K130" s="1"/>
      <c r="L130" s="1"/>
      <c r="M130" s="1"/>
    </row>
    <row r="131" spans="3:13" x14ac:dyDescent="0.3">
      <c r="C131" s="1"/>
      <c r="D131" s="1"/>
      <c r="E131" s="1"/>
      <c r="F131" s="2"/>
      <c r="G131" s="1"/>
      <c r="H131" s="2"/>
      <c r="I131" s="1"/>
      <c r="J131" s="1"/>
      <c r="K131" s="1"/>
      <c r="L131" s="1"/>
      <c r="M131" s="1"/>
    </row>
    <row r="132" spans="3:13" x14ac:dyDescent="0.3">
      <c r="C132" s="1"/>
      <c r="D132" s="1"/>
      <c r="E132" s="1"/>
      <c r="F132" s="2"/>
      <c r="G132" s="1"/>
      <c r="H132" s="2"/>
      <c r="I132" s="1"/>
      <c r="J132" s="1"/>
      <c r="K132" s="1"/>
      <c r="L132" s="1"/>
      <c r="M132" s="1"/>
    </row>
    <row r="133" spans="3:13" x14ac:dyDescent="0.3">
      <c r="C133" s="1"/>
      <c r="D133" s="1"/>
      <c r="E133" s="1"/>
      <c r="F133" s="2"/>
      <c r="G133" s="1"/>
      <c r="H133" s="2"/>
      <c r="I133" s="1"/>
      <c r="J133" s="1"/>
      <c r="K133" s="1"/>
      <c r="L133" s="1"/>
      <c r="M133" s="1"/>
    </row>
    <row r="134" spans="3:13" x14ac:dyDescent="0.3">
      <c r="C134" s="1"/>
      <c r="D134" s="1"/>
      <c r="E134" s="1"/>
      <c r="F134" s="2"/>
      <c r="G134" s="1"/>
      <c r="H134" s="2"/>
      <c r="I134" s="1"/>
      <c r="J134" s="1"/>
      <c r="K134" s="1"/>
      <c r="L134" s="1"/>
      <c r="M134" s="1"/>
    </row>
    <row r="135" spans="3:13" x14ac:dyDescent="0.3">
      <c r="C135" s="1"/>
      <c r="D135" s="1"/>
      <c r="E135" s="1"/>
      <c r="F135" s="2"/>
      <c r="G135" s="1"/>
      <c r="H135" s="2"/>
      <c r="I135" s="1"/>
      <c r="J135" s="1"/>
      <c r="K135" s="1"/>
      <c r="L135" s="1"/>
      <c r="M135" s="1"/>
    </row>
    <row r="136" spans="3:13" x14ac:dyDescent="0.3">
      <c r="C136" s="1"/>
      <c r="D136" s="1"/>
      <c r="E136" s="1"/>
      <c r="F136" s="2"/>
      <c r="G136" s="1"/>
      <c r="H136" s="2"/>
      <c r="I136" s="1"/>
      <c r="J136" s="1"/>
      <c r="K136" s="1"/>
      <c r="L136" s="1"/>
      <c r="M136" s="1"/>
    </row>
    <row r="137" spans="3:13" x14ac:dyDescent="0.3">
      <c r="C137" s="1"/>
      <c r="D137" s="1"/>
      <c r="E137" s="1"/>
      <c r="F137" s="2"/>
      <c r="G137" s="1"/>
      <c r="H137" s="2"/>
      <c r="I137" s="1"/>
      <c r="J137" s="1"/>
      <c r="K137" s="1"/>
      <c r="L137" s="1"/>
      <c r="M137" s="1"/>
    </row>
    <row r="138" spans="3:13" x14ac:dyDescent="0.3">
      <c r="C138" s="1"/>
      <c r="D138" s="1"/>
      <c r="E138" s="1"/>
      <c r="F138" s="2"/>
      <c r="G138" s="1"/>
      <c r="H138" s="2"/>
      <c r="I138" s="1"/>
      <c r="J138" s="1"/>
      <c r="K138" s="1"/>
      <c r="L138" s="1"/>
      <c r="M138" s="1"/>
    </row>
    <row r="139" spans="3:13" x14ac:dyDescent="0.3">
      <c r="C139" s="1"/>
      <c r="D139" s="1"/>
      <c r="E139" s="1"/>
      <c r="F139" s="2"/>
      <c r="G139" s="1"/>
      <c r="H139" s="2"/>
      <c r="I139" s="1"/>
      <c r="J139" s="1"/>
      <c r="K139" s="1"/>
      <c r="L139" s="1"/>
      <c r="M139" s="1"/>
    </row>
    <row r="140" spans="3:13" x14ac:dyDescent="0.3">
      <c r="C140" s="1"/>
      <c r="D140" s="1"/>
      <c r="E140" s="1"/>
      <c r="F140" s="2"/>
      <c r="G140" s="1"/>
      <c r="H140" s="2"/>
      <c r="I140" s="1"/>
      <c r="J140" s="1"/>
      <c r="K140" s="1"/>
      <c r="L140" s="1"/>
      <c r="M140" s="1"/>
    </row>
    <row r="141" spans="3:13" x14ac:dyDescent="0.3">
      <c r="C141" s="1"/>
      <c r="D141" s="1"/>
      <c r="E141" s="1"/>
      <c r="F141" s="2"/>
      <c r="G141" s="1"/>
      <c r="H141" s="2"/>
      <c r="I141" s="1"/>
      <c r="J141" s="1"/>
      <c r="K141" s="1"/>
      <c r="L141" s="1"/>
      <c r="M141" s="1"/>
    </row>
    <row r="142" spans="3:13" x14ac:dyDescent="0.3">
      <c r="C142" s="1"/>
      <c r="D142" s="1"/>
      <c r="E142" s="1"/>
      <c r="F142" s="2"/>
      <c r="G142" s="1"/>
      <c r="H142" s="2"/>
      <c r="I142" s="1"/>
      <c r="J142" s="1"/>
      <c r="K142" s="1"/>
      <c r="L142" s="1"/>
      <c r="M142" s="1"/>
    </row>
    <row r="143" spans="3:13" x14ac:dyDescent="0.3">
      <c r="C143" s="1"/>
      <c r="D143" s="1"/>
      <c r="E143" s="1"/>
      <c r="F143" s="2"/>
      <c r="G143" s="1"/>
      <c r="H143" s="2"/>
      <c r="I143" s="1"/>
      <c r="J143" s="1"/>
      <c r="K143" s="1"/>
      <c r="L143" s="1"/>
      <c r="M143" s="1"/>
    </row>
    <row r="144" spans="3:13" x14ac:dyDescent="0.3">
      <c r="C144" s="1"/>
      <c r="D144" s="1"/>
      <c r="E144" s="1"/>
      <c r="F144" s="2"/>
      <c r="G144" s="1"/>
      <c r="H144" s="2"/>
      <c r="I144" s="1"/>
      <c r="J144" s="1"/>
      <c r="K144" s="1"/>
      <c r="L144" s="1"/>
      <c r="M144" s="1"/>
    </row>
    <row r="145" spans="3:13" x14ac:dyDescent="0.3">
      <c r="C145" s="1"/>
      <c r="D145" s="1"/>
      <c r="E145" s="1"/>
      <c r="F145" s="2"/>
      <c r="G145" s="1"/>
      <c r="H145" s="2"/>
      <c r="I145" s="1"/>
      <c r="J145" s="1"/>
      <c r="K145" s="1"/>
      <c r="L145" s="1"/>
      <c r="M145" s="1"/>
    </row>
    <row r="146" spans="3:13" x14ac:dyDescent="0.3">
      <c r="C146" s="1"/>
      <c r="D146" s="1"/>
      <c r="E146" s="1"/>
      <c r="F146" s="2"/>
      <c r="G146" s="1"/>
      <c r="H146" s="2"/>
      <c r="I146" s="1"/>
      <c r="J146" s="1"/>
      <c r="K146" s="1"/>
      <c r="L146" s="1"/>
      <c r="M146" s="1"/>
    </row>
    <row r="147" spans="3:13" x14ac:dyDescent="0.3">
      <c r="C147" s="1"/>
      <c r="D147" s="1"/>
      <c r="E147" s="1"/>
      <c r="F147" s="2"/>
      <c r="G147" s="1"/>
      <c r="H147" s="2"/>
      <c r="I147" s="1"/>
      <c r="J147" s="1"/>
      <c r="K147" s="1"/>
      <c r="L147" s="1"/>
      <c r="M147" s="1"/>
    </row>
    <row r="148" spans="3:13" x14ac:dyDescent="0.3">
      <c r="C148" s="1"/>
      <c r="D148" s="1"/>
      <c r="E148" s="1"/>
      <c r="F148" s="2"/>
      <c r="G148" s="1"/>
      <c r="H148" s="2"/>
      <c r="I148" s="1"/>
      <c r="J148" s="1"/>
      <c r="K148" s="1"/>
      <c r="L148" s="1"/>
      <c r="M148" s="1"/>
    </row>
    <row r="149" spans="3:13" x14ac:dyDescent="0.3">
      <c r="C149" s="1"/>
      <c r="D149" s="1"/>
      <c r="E149" s="1"/>
      <c r="F149" s="2"/>
      <c r="G149" s="1"/>
      <c r="H149" s="2"/>
      <c r="I149" s="1"/>
      <c r="J149" s="1"/>
      <c r="K149" s="1"/>
      <c r="L149" s="1"/>
      <c r="M149" s="1"/>
    </row>
    <row r="150" spans="3:13" x14ac:dyDescent="0.3">
      <c r="C150" s="1"/>
      <c r="D150" s="1"/>
      <c r="E150" s="1"/>
      <c r="F150" s="2"/>
      <c r="G150" s="1"/>
      <c r="H150" s="2"/>
      <c r="I150" s="1"/>
      <c r="J150" s="1"/>
      <c r="K150" s="1"/>
      <c r="L150" s="1"/>
      <c r="M150" s="1"/>
    </row>
    <row r="151" spans="3:13" x14ac:dyDescent="0.3">
      <c r="C151" s="1"/>
      <c r="D151" s="1"/>
      <c r="E151" s="1"/>
      <c r="F151" s="2"/>
      <c r="G151" s="1"/>
      <c r="H151" s="2"/>
      <c r="I151" s="1"/>
      <c r="J151" s="1"/>
      <c r="K151" s="1"/>
      <c r="L151" s="1"/>
      <c r="M151" s="1"/>
    </row>
    <row r="152" spans="3:13" x14ac:dyDescent="0.3">
      <c r="C152" s="1"/>
      <c r="D152" s="1"/>
      <c r="E152" s="1"/>
      <c r="F152" s="2"/>
      <c r="G152" s="1"/>
      <c r="H152" s="2"/>
      <c r="I152" s="1"/>
      <c r="J152" s="1"/>
      <c r="K152" s="1"/>
      <c r="L152" s="1"/>
      <c r="M152" s="1"/>
    </row>
    <row r="153" spans="3:13" x14ac:dyDescent="0.3">
      <c r="C153" s="1"/>
      <c r="D153" s="1"/>
      <c r="E153" s="1"/>
      <c r="F153" s="2"/>
      <c r="G153" s="1"/>
      <c r="H153" s="2"/>
      <c r="I153" s="1"/>
      <c r="J153" s="1"/>
      <c r="K153" s="1"/>
      <c r="L153" s="1"/>
      <c r="M153" s="1"/>
    </row>
    <row r="154" spans="3:13" x14ac:dyDescent="0.3">
      <c r="C154" s="1"/>
      <c r="D154" s="1"/>
      <c r="E154" s="1"/>
      <c r="F154" s="2"/>
      <c r="G154" s="1"/>
      <c r="H154" s="2"/>
      <c r="I154" s="1"/>
      <c r="J154" s="1"/>
      <c r="K154" s="1"/>
      <c r="L154" s="1"/>
      <c r="M154" s="1"/>
    </row>
    <row r="155" spans="3:13" x14ac:dyDescent="0.3">
      <c r="C155" s="1"/>
      <c r="D155" s="1"/>
      <c r="E155" s="1"/>
      <c r="F155" s="2"/>
      <c r="G155" s="1"/>
      <c r="H155" s="2"/>
      <c r="I155" s="1"/>
      <c r="J155" s="1"/>
      <c r="K155" s="1"/>
      <c r="L155" s="1"/>
      <c r="M155" s="1"/>
    </row>
    <row r="156" spans="3:13" x14ac:dyDescent="0.3">
      <c r="C156" s="1"/>
      <c r="D156" s="1"/>
      <c r="E156" s="1"/>
      <c r="F156" s="2"/>
      <c r="G156" s="1"/>
      <c r="H156" s="2"/>
      <c r="I156" s="1"/>
      <c r="J156" s="1"/>
      <c r="K156" s="1"/>
      <c r="L156" s="1"/>
      <c r="M156" s="1"/>
    </row>
    <row r="157" spans="3:13" x14ac:dyDescent="0.3">
      <c r="C157" s="1"/>
      <c r="D157" s="1"/>
      <c r="E157" s="1"/>
      <c r="F157" s="2"/>
      <c r="G157" s="1"/>
      <c r="H157" s="2"/>
      <c r="I157" s="1"/>
      <c r="J157" s="1"/>
      <c r="K157" s="1"/>
      <c r="L157" s="1"/>
      <c r="M157" s="1"/>
    </row>
    <row r="158" spans="3:13" x14ac:dyDescent="0.3">
      <c r="C158" s="1"/>
      <c r="D158" s="1"/>
      <c r="E158" s="1"/>
      <c r="F158" s="2"/>
      <c r="G158" s="1"/>
      <c r="H158" s="2"/>
      <c r="I158" s="1"/>
      <c r="J158" s="1"/>
      <c r="K158" s="1"/>
      <c r="L158" s="1"/>
      <c r="M158" s="1"/>
    </row>
    <row r="159" spans="3:13" x14ac:dyDescent="0.3">
      <c r="C159" s="1"/>
      <c r="D159" s="1"/>
      <c r="E159" s="1"/>
      <c r="F159" s="2"/>
      <c r="G159" s="1"/>
      <c r="H159" s="2"/>
      <c r="I159" s="1"/>
      <c r="J159" s="1"/>
      <c r="K159" s="1"/>
      <c r="L159" s="1"/>
      <c r="M159" s="1"/>
    </row>
    <row r="160" spans="3:13" x14ac:dyDescent="0.3">
      <c r="C160" s="1"/>
      <c r="D160" s="1"/>
      <c r="E160" s="1"/>
      <c r="F160" s="2"/>
      <c r="G160" s="1"/>
      <c r="H160" s="2"/>
      <c r="I160" s="1"/>
      <c r="J160" s="1"/>
      <c r="K160" s="1"/>
      <c r="L160" s="1"/>
      <c r="M160" s="1"/>
    </row>
    <row r="161" spans="3:13" x14ac:dyDescent="0.3">
      <c r="C161" s="1"/>
      <c r="D161" s="1"/>
      <c r="E161" s="1"/>
      <c r="F161" s="2"/>
      <c r="G161" s="1"/>
      <c r="H161" s="2"/>
      <c r="I161" s="1"/>
      <c r="J161" s="1"/>
      <c r="K161" s="1"/>
      <c r="L161" s="1"/>
      <c r="M161" s="1"/>
    </row>
    <row r="162" spans="3:13" x14ac:dyDescent="0.3">
      <c r="C162" s="1"/>
      <c r="D162" s="1"/>
      <c r="E162" s="1"/>
      <c r="F162" s="2"/>
      <c r="G162" s="1"/>
      <c r="H162" s="2"/>
      <c r="I162" s="1"/>
      <c r="J162" s="1"/>
      <c r="K162" s="1"/>
      <c r="L162" s="1"/>
      <c r="M162" s="1"/>
    </row>
    <row r="163" spans="3:13" x14ac:dyDescent="0.3">
      <c r="C163" s="1"/>
      <c r="D163" s="1"/>
      <c r="E163" s="1"/>
      <c r="F163" s="2"/>
      <c r="G163" s="1"/>
      <c r="H163" s="2"/>
      <c r="I163" s="1"/>
      <c r="J163" s="1"/>
      <c r="K163" s="1"/>
      <c r="L163" s="1"/>
      <c r="M163" s="1"/>
    </row>
    <row r="164" spans="3:13" x14ac:dyDescent="0.3">
      <c r="C164" s="1"/>
      <c r="D164" s="1"/>
      <c r="E164" s="1"/>
      <c r="F164" s="2"/>
      <c r="G164" s="1"/>
      <c r="H164" s="2"/>
      <c r="I164" s="1"/>
      <c r="J164" s="1"/>
      <c r="K164" s="1"/>
      <c r="L164" s="1"/>
      <c r="M164" s="1"/>
    </row>
    <row r="165" spans="3:13" x14ac:dyDescent="0.3">
      <c r="C165" s="1"/>
      <c r="D165" s="1"/>
      <c r="E165" s="1"/>
      <c r="F165" s="2"/>
      <c r="G165" s="1"/>
      <c r="H165" s="2"/>
      <c r="I165" s="1"/>
      <c r="J165" s="1"/>
      <c r="K165" s="1"/>
      <c r="L165" s="1"/>
      <c r="M165" s="1"/>
    </row>
    <row r="166" spans="3:13" x14ac:dyDescent="0.3">
      <c r="C166" s="1"/>
      <c r="D166" s="1"/>
      <c r="E166" s="1"/>
      <c r="F166" s="2"/>
      <c r="G166" s="1"/>
      <c r="H166" s="2"/>
      <c r="I166" s="1"/>
      <c r="J166" s="1"/>
      <c r="K166" s="1"/>
      <c r="L166" s="1"/>
      <c r="M166" s="1"/>
    </row>
    <row r="167" spans="3:13" x14ac:dyDescent="0.3">
      <c r="C167" s="1"/>
      <c r="D167" s="1"/>
      <c r="E167" s="1"/>
      <c r="F167" s="2"/>
      <c r="G167" s="1"/>
      <c r="H167" s="2"/>
      <c r="I167" s="1"/>
      <c r="J167" s="1"/>
      <c r="K167" s="1"/>
      <c r="L167" s="1"/>
      <c r="M167" s="1"/>
    </row>
    <row r="168" spans="3:13" x14ac:dyDescent="0.3">
      <c r="C168" s="1"/>
      <c r="D168" s="1"/>
      <c r="E168" s="1"/>
      <c r="F168" s="2"/>
      <c r="G168" s="1"/>
      <c r="H168" s="2"/>
      <c r="I168" s="1"/>
      <c r="J168" s="1"/>
      <c r="K168" s="1"/>
      <c r="L168" s="1"/>
      <c r="M168" s="1"/>
    </row>
    <row r="169" spans="3:13" x14ac:dyDescent="0.3">
      <c r="C169" s="1"/>
      <c r="D169" s="1"/>
      <c r="E169" s="1"/>
      <c r="F169" s="2"/>
      <c r="G169" s="1"/>
      <c r="H169" s="2"/>
      <c r="I169" s="1"/>
      <c r="J169" s="1"/>
      <c r="K169" s="1"/>
      <c r="L169" s="1"/>
      <c r="M169" s="1"/>
    </row>
    <row r="170" spans="3:13" x14ac:dyDescent="0.3">
      <c r="C170" s="1"/>
      <c r="D170" s="1"/>
      <c r="E170" s="1"/>
      <c r="F170" s="2"/>
      <c r="G170" s="1"/>
      <c r="H170" s="2"/>
      <c r="I170" s="1"/>
      <c r="J170" s="1"/>
      <c r="K170" s="1"/>
      <c r="L170" s="1"/>
      <c r="M170" s="1"/>
    </row>
    <row r="171" spans="3:13" x14ac:dyDescent="0.3">
      <c r="C171" s="1"/>
      <c r="D171" s="1"/>
      <c r="E171" s="1"/>
      <c r="F171" s="2"/>
      <c r="G171" s="1"/>
      <c r="H171" s="2"/>
      <c r="I171" s="1"/>
      <c r="J171" s="1"/>
      <c r="K171" s="1"/>
      <c r="L171" s="1"/>
      <c r="M171" s="1"/>
    </row>
    <row r="172" spans="3:13" x14ac:dyDescent="0.3">
      <c r="C172" s="1"/>
      <c r="D172" s="1"/>
      <c r="E172" s="1"/>
      <c r="F172" s="2"/>
      <c r="G172" s="1"/>
      <c r="H172" s="2"/>
      <c r="I172" s="1"/>
      <c r="J172" s="1"/>
      <c r="K172" s="1"/>
      <c r="L172" s="1"/>
      <c r="M172" s="1"/>
    </row>
    <row r="173" spans="3:13" x14ac:dyDescent="0.3">
      <c r="C173" s="1"/>
      <c r="D173" s="1"/>
      <c r="E173" s="1"/>
      <c r="F173" s="2"/>
      <c r="G173" s="1"/>
      <c r="H173" s="2"/>
      <c r="I173" s="1"/>
      <c r="J173" s="1"/>
      <c r="K173" s="1"/>
      <c r="L173" s="1"/>
      <c r="M173" s="1"/>
    </row>
    <row r="174" spans="3:13" x14ac:dyDescent="0.3">
      <c r="C174" s="1"/>
      <c r="D174" s="1"/>
      <c r="E174" s="1"/>
      <c r="F174" s="2"/>
      <c r="G174" s="1"/>
      <c r="H174" s="2"/>
      <c r="I174" s="1"/>
      <c r="J174" s="1"/>
      <c r="K174" s="1"/>
      <c r="L174" s="1"/>
      <c r="M174" s="1"/>
    </row>
    <row r="175" spans="3:13" x14ac:dyDescent="0.3">
      <c r="C175" s="1"/>
      <c r="D175" s="1"/>
      <c r="E175" s="1"/>
      <c r="F175" s="2"/>
      <c r="G175" s="1"/>
      <c r="H175" s="2"/>
      <c r="I175" s="1"/>
      <c r="J175" s="1"/>
      <c r="K175" s="1"/>
      <c r="L175" s="1"/>
      <c r="M175" s="1"/>
    </row>
    <row r="176" spans="3:13" x14ac:dyDescent="0.3">
      <c r="C176" s="1"/>
      <c r="D176" s="1"/>
      <c r="E176" s="1"/>
      <c r="F176" s="2"/>
      <c r="G176" s="1"/>
      <c r="H176" s="2"/>
      <c r="I176" s="1"/>
      <c r="J176" s="1"/>
      <c r="K176" s="1"/>
      <c r="L176" s="1"/>
      <c r="M176" s="1"/>
    </row>
    <row r="177" spans="3:13" x14ac:dyDescent="0.3">
      <c r="C177" s="1"/>
      <c r="D177" s="1"/>
      <c r="E177" s="1"/>
      <c r="F177" s="2"/>
      <c r="G177" s="1"/>
      <c r="H177" s="2"/>
      <c r="I177" s="1"/>
      <c r="J177" s="1"/>
      <c r="K177" s="1"/>
      <c r="L177" s="1"/>
      <c r="M177" s="1"/>
    </row>
    <row r="178" spans="3:13" x14ac:dyDescent="0.3">
      <c r="C178" s="1"/>
      <c r="D178" s="1"/>
      <c r="E178" s="1"/>
      <c r="F178" s="2"/>
      <c r="G178" s="1"/>
      <c r="H178" s="2"/>
      <c r="I178" s="1"/>
      <c r="J178" s="1"/>
      <c r="K178" s="1"/>
      <c r="L178" s="1"/>
      <c r="M178" s="1"/>
    </row>
    <row r="179" spans="3:13" x14ac:dyDescent="0.3">
      <c r="C179" s="1"/>
      <c r="D179" s="1"/>
      <c r="E179" s="1"/>
      <c r="F179" s="2"/>
      <c r="G179" s="1"/>
      <c r="H179" s="2"/>
      <c r="I179" s="1"/>
      <c r="J179" s="1"/>
      <c r="K179" s="1"/>
      <c r="L179" s="1"/>
      <c r="M179" s="1"/>
    </row>
    <row r="180" spans="3:13" x14ac:dyDescent="0.3">
      <c r="C180" s="1"/>
      <c r="D180" s="1"/>
      <c r="E180" s="1"/>
      <c r="F180" s="2"/>
      <c r="G180" s="1"/>
      <c r="H180" s="2"/>
      <c r="I180" s="1"/>
      <c r="J180" s="1"/>
      <c r="K180" s="1"/>
      <c r="L180" s="1"/>
      <c r="M180" s="1"/>
    </row>
    <row r="181" spans="3:13" x14ac:dyDescent="0.3">
      <c r="C181" s="1"/>
      <c r="D181" s="1"/>
      <c r="E181" s="1"/>
      <c r="F181" s="2"/>
      <c r="G181" s="1"/>
      <c r="H181" s="2"/>
      <c r="I181" s="1"/>
      <c r="J181" s="1"/>
      <c r="K181" s="1"/>
      <c r="L181" s="1"/>
      <c r="M181" s="1"/>
    </row>
    <row r="182" spans="3:13" x14ac:dyDescent="0.3">
      <c r="C182" s="1"/>
      <c r="D182" s="1"/>
      <c r="E182" s="1"/>
      <c r="F182" s="2"/>
      <c r="G182" s="1"/>
      <c r="H182" s="2"/>
      <c r="I182" s="1"/>
      <c r="J182" s="1"/>
      <c r="K182" s="1"/>
      <c r="L182" s="1"/>
      <c r="M182" s="1"/>
    </row>
    <row r="183" spans="3:13" x14ac:dyDescent="0.3">
      <c r="C183" s="1"/>
      <c r="D183" s="1"/>
      <c r="E183" s="1"/>
      <c r="F183" s="2"/>
      <c r="G183" s="1"/>
      <c r="H183" s="2"/>
      <c r="I183" s="1"/>
      <c r="J183" s="1"/>
      <c r="K183" s="1"/>
      <c r="L183" s="1"/>
      <c r="M183" s="1"/>
    </row>
    <row r="184" spans="3:13" x14ac:dyDescent="0.3">
      <c r="C184" s="1"/>
      <c r="D184" s="1"/>
      <c r="E184" s="1"/>
      <c r="F184" s="2"/>
      <c r="G184" s="1"/>
      <c r="H184" s="2"/>
      <c r="I184" s="1"/>
      <c r="J184" s="1"/>
      <c r="K184" s="1"/>
      <c r="L184" s="1"/>
      <c r="M184" s="1"/>
    </row>
    <row r="185" spans="3:13" x14ac:dyDescent="0.3">
      <c r="C185" s="1"/>
      <c r="D185" s="1"/>
      <c r="E185" s="1"/>
      <c r="F185" s="2"/>
      <c r="G185" s="1"/>
      <c r="H185" s="2"/>
      <c r="I185" s="1"/>
      <c r="J185" s="1"/>
      <c r="K185" s="1"/>
      <c r="L185" s="1"/>
      <c r="M185" s="1"/>
    </row>
    <row r="186" spans="3:13" x14ac:dyDescent="0.3">
      <c r="C186" s="1"/>
      <c r="D186" s="1"/>
      <c r="E186" s="1"/>
      <c r="F186" s="2"/>
      <c r="G186" s="1"/>
      <c r="H186" s="2"/>
      <c r="I186" s="1"/>
      <c r="J186" s="1"/>
      <c r="K186" s="1"/>
      <c r="L186" s="1"/>
      <c r="M186" s="1"/>
    </row>
    <row r="187" spans="3:13" x14ac:dyDescent="0.3">
      <c r="C187" s="1"/>
      <c r="D187" s="1"/>
      <c r="E187" s="1"/>
      <c r="F187" s="2"/>
      <c r="G187" s="1"/>
      <c r="H187" s="2"/>
      <c r="I187" s="1"/>
      <c r="J187" s="1"/>
      <c r="K187" s="1"/>
      <c r="L187" s="1"/>
      <c r="M187" s="1"/>
    </row>
    <row r="188" spans="3:13" x14ac:dyDescent="0.3">
      <c r="C188" s="1"/>
      <c r="D188" s="1"/>
      <c r="E188" s="1"/>
      <c r="F188" s="2"/>
      <c r="G188" s="1"/>
      <c r="H188" s="2"/>
      <c r="I188" s="1"/>
      <c r="J188" s="1"/>
      <c r="K188" s="1"/>
      <c r="L188" s="1"/>
      <c r="M188" s="1"/>
    </row>
    <row r="189" spans="3:13" x14ac:dyDescent="0.3">
      <c r="C189" s="1"/>
      <c r="D189" s="1"/>
      <c r="E189" s="1"/>
      <c r="F189" s="2"/>
      <c r="G189" s="1"/>
      <c r="H189" s="2"/>
      <c r="I189" s="1"/>
      <c r="J189" s="1"/>
      <c r="K189" s="1"/>
      <c r="L189" s="1"/>
      <c r="M189" s="1"/>
    </row>
    <row r="190" spans="3:13" x14ac:dyDescent="0.3">
      <c r="C190" s="1"/>
      <c r="D190" s="1"/>
      <c r="E190" s="1"/>
      <c r="F190" s="2"/>
      <c r="G190" s="1"/>
      <c r="H190" s="2"/>
      <c r="I190" s="1"/>
      <c r="J190" s="1"/>
      <c r="K190" s="1"/>
      <c r="L190" s="1"/>
      <c r="M190" s="1"/>
    </row>
    <row r="191" spans="3:13" x14ac:dyDescent="0.3">
      <c r="C191" s="1"/>
      <c r="D191" s="1"/>
      <c r="E191" s="1"/>
      <c r="F191" s="2"/>
      <c r="G191" s="1"/>
      <c r="H191" s="2"/>
      <c r="I191" s="1"/>
      <c r="J191" s="1"/>
      <c r="K191" s="1"/>
      <c r="L191" s="1"/>
      <c r="M191" s="1"/>
    </row>
    <row r="192" spans="3:13" x14ac:dyDescent="0.3">
      <c r="C192" s="1"/>
      <c r="D192" s="1"/>
      <c r="E192" s="1"/>
      <c r="F192" s="2"/>
      <c r="G192" s="1"/>
      <c r="H192" s="2"/>
      <c r="I192" s="1"/>
      <c r="J192" s="1"/>
      <c r="K192" s="1"/>
      <c r="L192" s="1"/>
      <c r="M192" s="1"/>
    </row>
    <row r="193" spans="3:13" x14ac:dyDescent="0.3">
      <c r="C193" s="1"/>
      <c r="D193" s="1"/>
      <c r="E193" s="1"/>
      <c r="F193" s="2"/>
      <c r="G193" s="1"/>
      <c r="H193" s="2"/>
      <c r="I193" s="1"/>
      <c r="J193" s="1"/>
      <c r="K193" s="1"/>
      <c r="L193" s="1"/>
      <c r="M193" s="1"/>
    </row>
    <row r="194" spans="3:13" x14ac:dyDescent="0.3">
      <c r="C194" s="1"/>
      <c r="D194" s="1"/>
      <c r="E194" s="1"/>
      <c r="F194" s="2"/>
      <c r="G194" s="1"/>
      <c r="H194" s="2"/>
      <c r="I194" s="1"/>
      <c r="J194" s="1"/>
      <c r="K194" s="1"/>
      <c r="L194" s="1"/>
      <c r="M194" s="1"/>
    </row>
    <row r="195" spans="3:13" x14ac:dyDescent="0.3">
      <c r="C195" s="1"/>
      <c r="D195" s="1"/>
      <c r="E195" s="1"/>
      <c r="F195" s="2"/>
      <c r="G195" s="1"/>
      <c r="H195" s="2"/>
      <c r="I195" s="1"/>
      <c r="J195" s="1"/>
      <c r="K195" s="1"/>
      <c r="L195" s="1"/>
      <c r="M195" s="1"/>
    </row>
    <row r="196" spans="3:13" x14ac:dyDescent="0.3">
      <c r="C196" s="1"/>
      <c r="D196" s="1"/>
      <c r="E196" s="1"/>
      <c r="F196" s="2"/>
      <c r="G196" s="1"/>
      <c r="H196" s="2"/>
      <c r="I196" s="1"/>
      <c r="J196" s="1"/>
      <c r="K196" s="1"/>
      <c r="L196" s="1"/>
      <c r="M196" s="1"/>
    </row>
    <row r="197" spans="3:13" x14ac:dyDescent="0.3">
      <c r="C197" s="1"/>
      <c r="D197" s="1"/>
      <c r="E197" s="1"/>
      <c r="F197" s="2"/>
      <c r="G197" s="1"/>
      <c r="H197" s="2"/>
      <c r="I197" s="1"/>
      <c r="J197" s="1"/>
      <c r="K197" s="1"/>
      <c r="L197" s="1"/>
      <c r="M197" s="1"/>
    </row>
    <row r="198" spans="3:13" x14ac:dyDescent="0.3">
      <c r="C198" s="1"/>
      <c r="D198" s="1"/>
      <c r="E198" s="1"/>
      <c r="F198" s="2"/>
      <c r="G198" s="1"/>
      <c r="H198" s="2"/>
      <c r="I198" s="1"/>
      <c r="J198" s="1"/>
      <c r="K198" s="1"/>
      <c r="L198" s="1"/>
      <c r="M198" s="1"/>
    </row>
    <row r="199" spans="3:13" x14ac:dyDescent="0.3">
      <c r="C199" s="1"/>
      <c r="D199" s="1"/>
      <c r="E199" s="1"/>
      <c r="F199" s="2"/>
      <c r="G199" s="1"/>
      <c r="H199" s="2"/>
      <c r="I199" s="1"/>
      <c r="J199" s="1"/>
      <c r="K199" s="1"/>
      <c r="L199" s="1"/>
      <c r="M199" s="1"/>
    </row>
    <row r="200" spans="3:13" x14ac:dyDescent="0.3">
      <c r="C200" s="1"/>
      <c r="D200" s="1"/>
      <c r="E200" s="1"/>
      <c r="F200" s="2"/>
      <c r="G200" s="1"/>
      <c r="H200" s="2"/>
      <c r="I200" s="1"/>
      <c r="J200" s="1"/>
      <c r="K200" s="1"/>
      <c r="L200" s="1"/>
      <c r="M200" s="1"/>
    </row>
    <row r="201" spans="3:13" x14ac:dyDescent="0.3">
      <c r="C201" s="1"/>
      <c r="D201" s="1"/>
      <c r="E201" s="1"/>
      <c r="F201" s="2"/>
      <c r="G201" s="1"/>
      <c r="H201" s="2"/>
      <c r="I201" s="1"/>
      <c r="J201" s="1"/>
      <c r="K201" s="1"/>
      <c r="L201" s="1"/>
      <c r="M201" s="1"/>
    </row>
    <row r="202" spans="3:13" x14ac:dyDescent="0.3">
      <c r="C202" s="1"/>
      <c r="D202" s="1"/>
      <c r="E202" s="1"/>
      <c r="F202" s="2"/>
      <c r="G202" s="1"/>
      <c r="H202" s="2"/>
      <c r="I202" s="1"/>
      <c r="J202" s="1"/>
      <c r="K202" s="1"/>
      <c r="L202" s="1"/>
      <c r="M202" s="1"/>
    </row>
    <row r="203" spans="3:13" x14ac:dyDescent="0.3">
      <c r="C203" s="1"/>
      <c r="D203" s="1"/>
      <c r="E203" s="1"/>
      <c r="F203" s="2"/>
      <c r="G203" s="1"/>
      <c r="H203" s="2"/>
      <c r="I203" s="1"/>
      <c r="J203" s="1"/>
      <c r="K203" s="1"/>
      <c r="L203" s="1"/>
      <c r="M203" s="1"/>
    </row>
    <row r="204" spans="3:13" x14ac:dyDescent="0.3">
      <c r="C204" s="1"/>
      <c r="D204" s="1"/>
      <c r="E204" s="1"/>
      <c r="F204" s="2"/>
      <c r="G204" s="1"/>
      <c r="H204" s="2"/>
      <c r="I204" s="1"/>
      <c r="J204" s="1"/>
      <c r="K204" s="1"/>
      <c r="L204" s="1"/>
      <c r="M204" s="1"/>
    </row>
    <row r="205" spans="3:13" x14ac:dyDescent="0.3">
      <c r="C205" s="1"/>
      <c r="D205" s="1"/>
      <c r="E205" s="1"/>
      <c r="F205" s="2"/>
      <c r="G205" s="1"/>
      <c r="H205" s="2"/>
      <c r="I205" s="1"/>
      <c r="J205" s="1"/>
      <c r="K205" s="1"/>
      <c r="L205" s="1"/>
      <c r="M205" s="1"/>
    </row>
    <row r="206" spans="3:13" x14ac:dyDescent="0.3">
      <c r="C206" s="1"/>
      <c r="D206" s="1"/>
      <c r="E206" s="1"/>
      <c r="F206" s="2"/>
      <c r="G206" s="1"/>
      <c r="H206" s="2"/>
      <c r="I206" s="1"/>
      <c r="J206" s="1"/>
      <c r="K206" s="1"/>
      <c r="L206" s="1"/>
      <c r="M206" s="1"/>
    </row>
    <row r="207" spans="3:13" x14ac:dyDescent="0.3">
      <c r="C207" s="1"/>
      <c r="D207" s="1"/>
      <c r="E207" s="1"/>
      <c r="F207" s="2"/>
      <c r="G207" s="1"/>
      <c r="H207" s="2"/>
      <c r="I207" s="1"/>
      <c r="J207" s="1"/>
      <c r="K207" s="1"/>
      <c r="L207" s="1"/>
      <c r="M207" s="1"/>
    </row>
    <row r="208" spans="3:13" x14ac:dyDescent="0.3">
      <c r="C208" s="1"/>
      <c r="D208" s="1"/>
      <c r="E208" s="1"/>
      <c r="F208" s="2"/>
      <c r="G208" s="1"/>
      <c r="H208" s="2"/>
      <c r="I208" s="1"/>
      <c r="J208" s="1"/>
      <c r="K208" s="1"/>
      <c r="L208" s="1"/>
      <c r="M208" s="1"/>
    </row>
    <row r="209" spans="3:13" x14ac:dyDescent="0.3">
      <c r="C209" s="1"/>
      <c r="D209" s="1"/>
      <c r="E209" s="1"/>
      <c r="F209" s="2"/>
      <c r="G209" s="1"/>
      <c r="H209" s="2"/>
      <c r="I209" s="1"/>
      <c r="J209" s="1"/>
      <c r="K209" s="1"/>
      <c r="L209" s="1"/>
      <c r="M209" s="1"/>
    </row>
    <row r="210" spans="3:13" x14ac:dyDescent="0.3">
      <c r="C210" s="1"/>
      <c r="D210" s="1"/>
      <c r="E210" s="1"/>
      <c r="F210" s="2"/>
      <c r="G210" s="1"/>
      <c r="H210" s="2"/>
      <c r="I210" s="1"/>
      <c r="J210" s="1"/>
      <c r="K210" s="1"/>
      <c r="L210" s="1"/>
      <c r="M210" s="1"/>
    </row>
    <row r="211" spans="3:13" x14ac:dyDescent="0.3">
      <c r="C211" s="1"/>
      <c r="D211" s="1"/>
      <c r="E211" s="1"/>
      <c r="F211" s="2"/>
      <c r="G211" s="1"/>
      <c r="H211" s="2"/>
      <c r="I211" s="1"/>
      <c r="J211" s="1"/>
      <c r="K211" s="1"/>
      <c r="L211" s="1"/>
      <c r="M211" s="1"/>
    </row>
    <row r="212" spans="3:13" x14ac:dyDescent="0.3">
      <c r="C212" s="1"/>
      <c r="D212" s="1"/>
      <c r="E212" s="1"/>
      <c r="F212" s="2"/>
      <c r="G212" s="1"/>
      <c r="H212" s="2"/>
      <c r="I212" s="1"/>
      <c r="J212" s="1"/>
      <c r="K212" s="1"/>
      <c r="L212" s="1"/>
      <c r="M212" s="1"/>
    </row>
    <row r="213" spans="3:13" x14ac:dyDescent="0.3">
      <c r="C213" s="1"/>
      <c r="D213" s="1"/>
      <c r="E213" s="1"/>
      <c r="F213" s="2"/>
      <c r="G213" s="1"/>
      <c r="H213" s="2"/>
      <c r="I213" s="1"/>
      <c r="J213" s="1"/>
      <c r="K213" s="1"/>
      <c r="L213" s="1"/>
      <c r="M213" s="1"/>
    </row>
    <row r="214" spans="3:13" x14ac:dyDescent="0.3">
      <c r="C214" s="1"/>
      <c r="D214" s="1"/>
      <c r="E214" s="1"/>
      <c r="F214" s="2"/>
      <c r="G214" s="1"/>
      <c r="H214" s="2"/>
      <c r="I214" s="1"/>
      <c r="J214" s="1"/>
      <c r="K214" s="1"/>
      <c r="L214" s="1"/>
      <c r="M214" s="1"/>
    </row>
    <row r="215" spans="3:13" x14ac:dyDescent="0.3">
      <c r="C215" s="1"/>
      <c r="D215" s="1"/>
      <c r="E215" s="1"/>
      <c r="F215" s="2"/>
      <c r="G215" s="1"/>
      <c r="H215" s="2"/>
      <c r="I215" s="1"/>
      <c r="J215" s="1"/>
      <c r="K215" s="1"/>
      <c r="L215" s="1"/>
      <c r="M215" s="1"/>
    </row>
    <row r="216" spans="3:13" x14ac:dyDescent="0.3">
      <c r="C216" s="1"/>
      <c r="D216" s="1"/>
      <c r="E216" s="1"/>
      <c r="F216" s="2"/>
      <c r="G216" s="1"/>
      <c r="H216" s="2"/>
      <c r="I216" s="1"/>
      <c r="J216" s="1"/>
      <c r="K216" s="1"/>
      <c r="L216" s="1"/>
      <c r="M216" s="1"/>
    </row>
    <row r="217" spans="3:13" x14ac:dyDescent="0.3">
      <c r="C217" s="1"/>
      <c r="D217" s="1"/>
      <c r="E217" s="1"/>
      <c r="F217" s="2"/>
      <c r="G217" s="1"/>
      <c r="H217" s="2"/>
      <c r="I217" s="1"/>
      <c r="J217" s="1"/>
      <c r="K217" s="1"/>
      <c r="L217" s="1"/>
      <c r="M217" s="1"/>
    </row>
    <row r="218" spans="3:13" x14ac:dyDescent="0.3">
      <c r="C218" s="1"/>
      <c r="D218" s="1"/>
      <c r="E218" s="1"/>
      <c r="F218" s="2"/>
      <c r="G218" s="1"/>
      <c r="H218" s="2"/>
      <c r="I218" s="1"/>
      <c r="J218" s="1"/>
      <c r="K218" s="1"/>
      <c r="L218" s="1"/>
      <c r="M218" s="1"/>
    </row>
    <row r="219" spans="3:13" x14ac:dyDescent="0.3">
      <c r="C219" s="1"/>
      <c r="D219" s="1"/>
      <c r="E219" s="1"/>
      <c r="F219" s="2"/>
      <c r="G219" s="1"/>
      <c r="H219" s="2"/>
      <c r="I219" s="1"/>
      <c r="J219" s="1"/>
      <c r="K219" s="1"/>
      <c r="L219" s="1"/>
      <c r="M219" s="1"/>
    </row>
    <row r="220" spans="3:13" x14ac:dyDescent="0.3">
      <c r="C220" s="1"/>
      <c r="D220" s="1"/>
      <c r="E220" s="1"/>
      <c r="F220" s="2"/>
      <c r="G220" s="1"/>
      <c r="H220" s="2"/>
      <c r="I220" s="1"/>
      <c r="J220" s="1"/>
      <c r="K220" s="1"/>
      <c r="L220" s="1"/>
      <c r="M220" s="1"/>
    </row>
    <row r="221" spans="3:13" x14ac:dyDescent="0.3">
      <c r="C221" s="1"/>
      <c r="D221" s="1"/>
      <c r="E221" s="1"/>
      <c r="F221" s="2"/>
      <c r="G221" s="1"/>
      <c r="H221" s="2"/>
      <c r="I221" s="1"/>
      <c r="J221" s="1"/>
      <c r="K221" s="1"/>
      <c r="L221" s="1"/>
      <c r="M221" s="1"/>
    </row>
    <row r="222" spans="3:13" x14ac:dyDescent="0.3">
      <c r="C222" s="1"/>
      <c r="D222" s="1"/>
      <c r="E222" s="1"/>
      <c r="F222" s="2"/>
      <c r="G222" s="1"/>
      <c r="H222" s="2"/>
      <c r="I222" s="1"/>
      <c r="J222" s="1"/>
      <c r="K222" s="1"/>
      <c r="L222" s="1"/>
      <c r="M222" s="1"/>
    </row>
    <row r="223" spans="3:13" x14ac:dyDescent="0.3">
      <c r="C223" s="1"/>
      <c r="D223" s="1"/>
      <c r="E223" s="1"/>
      <c r="F223" s="2"/>
      <c r="G223" s="1"/>
      <c r="H223" s="2"/>
      <c r="I223" s="1"/>
      <c r="J223" s="1"/>
      <c r="K223" s="1"/>
      <c r="L223" s="1"/>
      <c r="M223" s="1"/>
    </row>
    <row r="224" spans="3:13" x14ac:dyDescent="0.3">
      <c r="C224" s="1"/>
      <c r="D224" s="1"/>
      <c r="E224" s="1"/>
      <c r="F224" s="2"/>
      <c r="G224" s="1"/>
      <c r="H224" s="2"/>
      <c r="I224" s="1"/>
      <c r="J224" s="1"/>
      <c r="K224" s="1"/>
      <c r="L224" s="1"/>
      <c r="M224" s="1"/>
    </row>
    <row r="225" spans="3:13" x14ac:dyDescent="0.3">
      <c r="C225" s="1"/>
      <c r="D225" s="1"/>
      <c r="E225" s="1"/>
      <c r="F225" s="2"/>
      <c r="G225" s="1"/>
      <c r="H225" s="2"/>
      <c r="I225" s="1"/>
      <c r="J225" s="1"/>
      <c r="K225" s="1"/>
      <c r="L225" s="1"/>
      <c r="M225" s="1"/>
    </row>
    <row r="226" spans="3:13" x14ac:dyDescent="0.3">
      <c r="C226" s="1"/>
      <c r="D226" s="1"/>
      <c r="E226" s="1"/>
      <c r="F226" s="2"/>
      <c r="G226" s="1"/>
      <c r="H226" s="2"/>
      <c r="I226" s="1"/>
      <c r="J226" s="1"/>
      <c r="K226" s="1"/>
      <c r="L226" s="1"/>
      <c r="M226" s="1"/>
    </row>
    <row r="227" spans="3:13" x14ac:dyDescent="0.3">
      <c r="C227" s="1"/>
      <c r="D227" s="1"/>
      <c r="E227" s="1"/>
      <c r="F227" s="2"/>
      <c r="G227" s="1"/>
      <c r="H227" s="1"/>
      <c r="I227" s="1"/>
      <c r="J227" s="1"/>
      <c r="K227" s="1"/>
      <c r="L227" s="1"/>
      <c r="M227" s="1"/>
    </row>
    <row r="228" spans="3:13" x14ac:dyDescent="0.3">
      <c r="C228" s="1"/>
      <c r="D228" s="1"/>
      <c r="E228" s="1"/>
      <c r="F228" s="2"/>
      <c r="G228" s="1"/>
      <c r="H228" s="1"/>
      <c r="I228" s="1"/>
      <c r="J228" s="1"/>
      <c r="K228" s="1"/>
      <c r="L228" s="1"/>
      <c r="M228" s="1"/>
    </row>
    <row r="229" spans="3:13" x14ac:dyDescent="0.3"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3:13" x14ac:dyDescent="0.3"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3:13" x14ac:dyDescent="0.3"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3:13" x14ac:dyDescent="0.3">
      <c r="C232" s="1"/>
      <c r="D232" s="1"/>
      <c r="E232" s="1"/>
      <c r="F232" s="1"/>
      <c r="G232" s="1"/>
      <c r="H232" s="1"/>
      <c r="I232" s="1"/>
      <c r="J232" s="1"/>
      <c r="K232" s="1"/>
      <c r="L23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3"/>
  <sheetViews>
    <sheetView topLeftCell="A46" workbookViewId="0">
      <selection activeCell="A2" sqref="A2:A73"/>
    </sheetView>
  </sheetViews>
  <sheetFormatPr defaultRowHeight="14.4" x14ac:dyDescent="0.3"/>
  <sheetData>
    <row r="1" spans="1:11" x14ac:dyDescent="0.3">
      <c r="E1" t="s">
        <v>14</v>
      </c>
      <c r="F1">
        <v>100</v>
      </c>
      <c r="G1">
        <v>300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100</v>
      </c>
      <c r="B2">
        <v>13.101525046740527</v>
      </c>
      <c r="E2">
        <v>15</v>
      </c>
      <c r="F2">
        <f>B2</f>
        <v>13.101525046740527</v>
      </c>
      <c r="G2">
        <f>B3</f>
        <v>35.849652884233265</v>
      </c>
      <c r="H2">
        <f>B4</f>
        <v>44.830124718076299</v>
      </c>
      <c r="I2">
        <f>B5</f>
        <v>47.64112774374788</v>
      </c>
      <c r="J2">
        <f>B6</f>
        <v>49.443021362454225</v>
      </c>
      <c r="K2">
        <f>B7</f>
        <v>49.18644260560761</v>
      </c>
    </row>
    <row r="3" spans="1:11" x14ac:dyDescent="0.3">
      <c r="A3">
        <v>300</v>
      </c>
      <c r="B3">
        <v>35.849652884233265</v>
      </c>
      <c r="E3">
        <v>30</v>
      </c>
      <c r="F3">
        <f>B8</f>
        <v>22.011438307300114</v>
      </c>
      <c r="G3">
        <f>B9</f>
        <v>86.78674169511163</v>
      </c>
      <c r="H3">
        <f>B10</f>
        <v>105.90711413283135</v>
      </c>
      <c r="I3">
        <f>B11</f>
        <v>109.43177094102869</v>
      </c>
      <c r="J3">
        <f>B12</f>
        <v>100.20452329457389</v>
      </c>
      <c r="K3">
        <f>B13</f>
        <v>106.67826289163122</v>
      </c>
    </row>
    <row r="4" spans="1:11" x14ac:dyDescent="0.3">
      <c r="A4">
        <v>500</v>
      </c>
      <c r="B4">
        <v>44.830124718076299</v>
      </c>
      <c r="E4">
        <v>45</v>
      </c>
      <c r="F4">
        <f>B14</f>
        <v>34.281921738325039</v>
      </c>
      <c r="G4">
        <f>B15</f>
        <v>141.42477576105335</v>
      </c>
      <c r="H4">
        <f>B16</f>
        <v>173.569839376506</v>
      </c>
      <c r="I4">
        <f>B17</f>
        <v>168.96563943221562</v>
      </c>
      <c r="J4">
        <f>B18</f>
        <v>177.25943685977856</v>
      </c>
      <c r="K4">
        <f>B19</f>
        <v>171.80091598690143</v>
      </c>
    </row>
    <row r="5" spans="1:11" x14ac:dyDescent="0.3">
      <c r="A5">
        <v>800</v>
      </c>
      <c r="B5">
        <v>47.64112774374788</v>
      </c>
      <c r="E5">
        <v>60</v>
      </c>
      <c r="F5">
        <f>B20</f>
        <v>47.028281262134506</v>
      </c>
      <c r="G5">
        <f>B21</f>
        <v>204.5630932430403</v>
      </c>
      <c r="H5">
        <f>B22</f>
        <v>247.18371441775525</v>
      </c>
      <c r="I5">
        <f>B23</f>
        <v>239.76829105438372</v>
      </c>
      <c r="J5">
        <f>B24</f>
        <v>255.77856310387193</v>
      </c>
      <c r="K5">
        <f>B25</f>
        <v>230.05383298102532</v>
      </c>
    </row>
    <row r="6" spans="1:11" x14ac:dyDescent="0.3">
      <c r="A6">
        <v>1200</v>
      </c>
      <c r="B6">
        <v>49.443021362454225</v>
      </c>
      <c r="E6" t="s">
        <v>16</v>
      </c>
      <c r="F6">
        <v>100</v>
      </c>
      <c r="G6">
        <v>300</v>
      </c>
      <c r="H6">
        <v>500</v>
      </c>
      <c r="I6">
        <v>800</v>
      </c>
      <c r="J6">
        <v>1200</v>
      </c>
      <c r="K6">
        <v>1600</v>
      </c>
    </row>
    <row r="7" spans="1:11" x14ac:dyDescent="0.3">
      <c r="A7">
        <v>1600</v>
      </c>
      <c r="B7">
        <v>49.18644260560761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</row>
    <row r="8" spans="1:11" x14ac:dyDescent="0.3">
      <c r="A8">
        <v>100</v>
      </c>
      <c r="B8">
        <v>22.011438307300114</v>
      </c>
      <c r="E8">
        <v>15</v>
      </c>
      <c r="F8">
        <f>B26</f>
        <v>12.909631738476513</v>
      </c>
      <c r="G8">
        <f>B28</f>
        <v>28.260113969447801</v>
      </c>
      <c r="H8">
        <f>B30</f>
        <v>39.773794529285858</v>
      </c>
      <c r="I8">
        <f>B32</f>
        <v>42.163351758916882</v>
      </c>
      <c r="J8">
        <f>B34</f>
        <v>44.605032644749571</v>
      </c>
      <c r="K8">
        <f>B36</f>
        <v>51.62892335953115</v>
      </c>
    </row>
    <row r="9" spans="1:11" x14ac:dyDescent="0.3">
      <c r="A9">
        <v>300</v>
      </c>
      <c r="B9">
        <v>86.78674169511163</v>
      </c>
      <c r="E9">
        <v>30</v>
      </c>
      <c r="F9">
        <f>B38</f>
        <v>18.321789259779564</v>
      </c>
      <c r="G9">
        <f>B40</f>
        <v>69.511730713654487</v>
      </c>
      <c r="H9">
        <f>B42</f>
        <v>96.773362602915824</v>
      </c>
      <c r="I9">
        <f>B44</f>
        <v>102.39827426355212</v>
      </c>
      <c r="J9">
        <f>B46</f>
        <v>107.89699579753081</v>
      </c>
      <c r="K9">
        <f>B48</f>
        <v>103.77838826386871</v>
      </c>
    </row>
    <row r="10" spans="1:11" x14ac:dyDescent="0.3">
      <c r="A10">
        <v>500</v>
      </c>
      <c r="B10">
        <v>105.90711413283135</v>
      </c>
      <c r="E10">
        <v>45</v>
      </c>
      <c r="F10">
        <f>B50</f>
        <v>22.749293688105098</v>
      </c>
      <c r="G10">
        <f>B52</f>
        <v>121.34543405242229</v>
      </c>
      <c r="H10">
        <f>B54</f>
        <v>155.20399848633249</v>
      </c>
      <c r="I10">
        <f>B56</f>
        <v>174.97832825277777</v>
      </c>
      <c r="J10">
        <f>B58</f>
        <v>170.07303321117104</v>
      </c>
      <c r="K10">
        <f>B60</f>
        <v>169.2727642820272</v>
      </c>
    </row>
    <row r="11" spans="1:11" x14ac:dyDescent="0.3">
      <c r="A11">
        <v>800</v>
      </c>
      <c r="B11">
        <v>109.43177094102869</v>
      </c>
      <c r="E11">
        <v>60</v>
      </c>
      <c r="F11">
        <f>B62</f>
        <v>31.313913529554345</v>
      </c>
      <c r="G11">
        <f>B64</f>
        <v>176.29968760097964</v>
      </c>
      <c r="H11">
        <f>B66</f>
        <v>217.13726881677817</v>
      </c>
      <c r="I11">
        <f>B68</f>
        <v>239.21834375994217</v>
      </c>
      <c r="J11">
        <f>B70</f>
        <v>241.1754830847664</v>
      </c>
      <c r="K11">
        <f>B72</f>
        <v>253.18940887350371</v>
      </c>
    </row>
    <row r="12" spans="1:11" x14ac:dyDescent="0.3">
      <c r="A12">
        <v>1200</v>
      </c>
      <c r="B12">
        <v>100.20452329457389</v>
      </c>
      <c r="E12" t="s">
        <v>16</v>
      </c>
      <c r="F12">
        <v>100</v>
      </c>
      <c r="G12">
        <v>300</v>
      </c>
      <c r="H12">
        <v>500</v>
      </c>
      <c r="I12">
        <v>800</v>
      </c>
      <c r="J12">
        <v>1200</v>
      </c>
      <c r="K12">
        <v>1600</v>
      </c>
    </row>
    <row r="13" spans="1:11" x14ac:dyDescent="0.3">
      <c r="A13">
        <v>1600</v>
      </c>
      <c r="B13">
        <v>106.67826289163122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</row>
    <row r="14" spans="1:11" x14ac:dyDescent="0.3">
      <c r="A14">
        <v>100</v>
      </c>
      <c r="B14">
        <v>34.281921738325039</v>
      </c>
      <c r="E14">
        <v>15</v>
      </c>
      <c r="F14">
        <f>B27</f>
        <v>13.161647372831295</v>
      </c>
      <c r="G14">
        <f>B29</f>
        <v>30.100736087554807</v>
      </c>
      <c r="H14">
        <f>B31</f>
        <v>44.095801830084547</v>
      </c>
      <c r="I14">
        <f>B33</f>
        <v>48.766581681071621</v>
      </c>
      <c r="J14">
        <f>B35</f>
        <v>50.921384127444547</v>
      </c>
      <c r="K14">
        <f>B37</f>
        <v>55.445301086406353</v>
      </c>
    </row>
    <row r="15" spans="1:11" x14ac:dyDescent="0.3">
      <c r="A15">
        <v>300</v>
      </c>
      <c r="B15">
        <v>141.42477576105335</v>
      </c>
      <c r="E15">
        <v>30</v>
      </c>
      <c r="F15">
        <f>B39</f>
        <v>19.813097687901159</v>
      </c>
      <c r="G15">
        <f>B41</f>
        <v>73.818607878600716</v>
      </c>
      <c r="H15">
        <f>B43</f>
        <v>107.38655720511177</v>
      </c>
      <c r="I15">
        <f>B45</f>
        <v>109.19412615555862</v>
      </c>
      <c r="J15">
        <f>B47</f>
        <v>117.27141163093503</v>
      </c>
      <c r="K15">
        <f>B49</f>
        <v>119.66315716928369</v>
      </c>
    </row>
    <row r="16" spans="1:11" x14ac:dyDescent="0.3">
      <c r="A16">
        <v>500</v>
      </c>
      <c r="B16">
        <v>173.569839376506</v>
      </c>
      <c r="E16">
        <v>45</v>
      </c>
      <c r="F16">
        <f>B51</f>
        <v>25.882573715859941</v>
      </c>
      <c r="G16">
        <f>B53</f>
        <v>136.92552819717287</v>
      </c>
      <c r="H16">
        <f>B55</f>
        <v>164.78118250157112</v>
      </c>
      <c r="I16">
        <f>B57</f>
        <v>182.84258705795494</v>
      </c>
      <c r="J16">
        <f>B59</f>
        <v>179.39051468511789</v>
      </c>
      <c r="K16">
        <f>B61</f>
        <v>195.26477082290211</v>
      </c>
    </row>
    <row r="17" spans="1:11" x14ac:dyDescent="0.3">
      <c r="A17">
        <v>800</v>
      </c>
      <c r="B17">
        <v>168.96563943221562</v>
      </c>
      <c r="E17">
        <v>60</v>
      </c>
      <c r="F17">
        <f>B63</f>
        <v>30.80409609893286</v>
      </c>
      <c r="G17">
        <f>B65</f>
        <v>189.76702484827666</v>
      </c>
      <c r="H17">
        <f>B67</f>
        <v>241.93654625690354</v>
      </c>
      <c r="I17">
        <f>B69</f>
        <v>249.71761373358135</v>
      </c>
      <c r="J17">
        <f>B71</f>
        <v>258.44689386650549</v>
      </c>
      <c r="K17">
        <f>B73</f>
        <v>256.59603720470102</v>
      </c>
    </row>
    <row r="18" spans="1:11" x14ac:dyDescent="0.3">
      <c r="A18">
        <v>1200</v>
      </c>
      <c r="B18">
        <v>177.25943685977856</v>
      </c>
    </row>
    <row r="19" spans="1:11" x14ac:dyDescent="0.3">
      <c r="A19">
        <v>1600</v>
      </c>
      <c r="B19">
        <v>171.80091598690143</v>
      </c>
    </row>
    <row r="20" spans="1:11" x14ac:dyDescent="0.3">
      <c r="A20">
        <v>100</v>
      </c>
      <c r="B20">
        <v>47.028281262134506</v>
      </c>
    </row>
    <row r="21" spans="1:11" x14ac:dyDescent="0.3">
      <c r="A21">
        <v>300</v>
      </c>
      <c r="B21">
        <v>204.5630932430403</v>
      </c>
    </row>
    <row r="22" spans="1:11" x14ac:dyDescent="0.3">
      <c r="A22">
        <v>500</v>
      </c>
      <c r="B22">
        <v>247.18371441775525</v>
      </c>
    </row>
    <row r="23" spans="1:11" x14ac:dyDescent="0.3">
      <c r="A23">
        <v>800</v>
      </c>
      <c r="B23">
        <v>239.76829105438372</v>
      </c>
    </row>
    <row r="24" spans="1:11" x14ac:dyDescent="0.3">
      <c r="A24">
        <v>1200</v>
      </c>
      <c r="B24">
        <v>255.77856310387193</v>
      </c>
    </row>
    <row r="25" spans="1:11" x14ac:dyDescent="0.3">
      <c r="A25">
        <v>1600</v>
      </c>
      <c r="B25">
        <v>230.05383298102532</v>
      </c>
    </row>
    <row r="26" spans="1:11" x14ac:dyDescent="0.3">
      <c r="A26">
        <v>100</v>
      </c>
      <c r="B26">
        <v>12.909631738476513</v>
      </c>
    </row>
    <row r="27" spans="1:11" x14ac:dyDescent="0.3">
      <c r="A27">
        <v>100</v>
      </c>
      <c r="B27">
        <v>13.161647372831295</v>
      </c>
    </row>
    <row r="28" spans="1:11" x14ac:dyDescent="0.3">
      <c r="A28">
        <v>300</v>
      </c>
      <c r="B28">
        <v>28.260113969447801</v>
      </c>
    </row>
    <row r="29" spans="1:11" x14ac:dyDescent="0.3">
      <c r="A29">
        <v>300</v>
      </c>
      <c r="B29">
        <v>30.100736087554807</v>
      </c>
    </row>
    <row r="30" spans="1:11" x14ac:dyDescent="0.3">
      <c r="A30">
        <v>500</v>
      </c>
      <c r="B30">
        <v>39.773794529285858</v>
      </c>
    </row>
    <row r="31" spans="1:11" x14ac:dyDescent="0.3">
      <c r="A31">
        <v>500</v>
      </c>
      <c r="B31">
        <v>44.095801830084547</v>
      </c>
    </row>
    <row r="32" spans="1:11" x14ac:dyDescent="0.3">
      <c r="A32">
        <v>800</v>
      </c>
      <c r="B32">
        <v>42.163351758916882</v>
      </c>
    </row>
    <row r="33" spans="1:2" x14ac:dyDescent="0.3">
      <c r="A33">
        <v>800</v>
      </c>
      <c r="B33">
        <v>48.766581681071621</v>
      </c>
    </row>
    <row r="34" spans="1:2" x14ac:dyDescent="0.3">
      <c r="A34">
        <v>1200</v>
      </c>
      <c r="B34">
        <v>44.605032644749571</v>
      </c>
    </row>
    <row r="35" spans="1:2" x14ac:dyDescent="0.3">
      <c r="A35">
        <v>1200</v>
      </c>
      <c r="B35">
        <v>50.921384127444547</v>
      </c>
    </row>
    <row r="36" spans="1:2" x14ac:dyDescent="0.3">
      <c r="A36">
        <v>1600</v>
      </c>
      <c r="B36">
        <v>51.62892335953115</v>
      </c>
    </row>
    <row r="37" spans="1:2" x14ac:dyDescent="0.3">
      <c r="A37">
        <v>1600</v>
      </c>
      <c r="B37">
        <v>55.445301086406353</v>
      </c>
    </row>
    <row r="38" spans="1:2" x14ac:dyDescent="0.3">
      <c r="A38">
        <v>100</v>
      </c>
      <c r="B38">
        <v>18.321789259779564</v>
      </c>
    </row>
    <row r="39" spans="1:2" x14ac:dyDescent="0.3">
      <c r="A39">
        <v>100</v>
      </c>
      <c r="B39">
        <v>19.813097687901159</v>
      </c>
    </row>
    <row r="40" spans="1:2" x14ac:dyDescent="0.3">
      <c r="A40">
        <v>300</v>
      </c>
      <c r="B40">
        <v>69.511730713654487</v>
      </c>
    </row>
    <row r="41" spans="1:2" x14ac:dyDescent="0.3">
      <c r="A41">
        <v>300</v>
      </c>
      <c r="B41">
        <v>73.818607878600716</v>
      </c>
    </row>
    <row r="42" spans="1:2" x14ac:dyDescent="0.3">
      <c r="A42">
        <v>500</v>
      </c>
      <c r="B42">
        <v>96.773362602915824</v>
      </c>
    </row>
    <row r="43" spans="1:2" x14ac:dyDescent="0.3">
      <c r="A43">
        <v>500</v>
      </c>
      <c r="B43">
        <v>107.38655720511177</v>
      </c>
    </row>
    <row r="44" spans="1:2" x14ac:dyDescent="0.3">
      <c r="A44">
        <v>800</v>
      </c>
      <c r="B44">
        <v>102.39827426355212</v>
      </c>
    </row>
    <row r="45" spans="1:2" x14ac:dyDescent="0.3">
      <c r="A45">
        <v>800</v>
      </c>
      <c r="B45">
        <v>109.19412615555862</v>
      </c>
    </row>
    <row r="46" spans="1:2" x14ac:dyDescent="0.3">
      <c r="A46">
        <v>1200</v>
      </c>
      <c r="B46">
        <v>107.89699579753081</v>
      </c>
    </row>
    <row r="47" spans="1:2" x14ac:dyDescent="0.3">
      <c r="A47">
        <v>1200</v>
      </c>
      <c r="B47">
        <v>117.27141163093503</v>
      </c>
    </row>
    <row r="48" spans="1:2" x14ac:dyDescent="0.3">
      <c r="A48">
        <v>1600</v>
      </c>
      <c r="B48">
        <v>103.77838826386871</v>
      </c>
    </row>
    <row r="49" spans="1:2" x14ac:dyDescent="0.3">
      <c r="A49">
        <v>1600</v>
      </c>
      <c r="B49">
        <v>119.66315716928369</v>
      </c>
    </row>
    <row r="50" spans="1:2" x14ac:dyDescent="0.3">
      <c r="A50">
        <v>100</v>
      </c>
      <c r="B50">
        <v>22.749293688105098</v>
      </c>
    </row>
    <row r="51" spans="1:2" x14ac:dyDescent="0.3">
      <c r="A51">
        <v>100</v>
      </c>
      <c r="B51">
        <v>25.882573715859941</v>
      </c>
    </row>
    <row r="52" spans="1:2" x14ac:dyDescent="0.3">
      <c r="A52">
        <v>300</v>
      </c>
      <c r="B52">
        <v>121.34543405242229</v>
      </c>
    </row>
    <row r="53" spans="1:2" x14ac:dyDescent="0.3">
      <c r="A53">
        <v>300</v>
      </c>
      <c r="B53">
        <v>136.92552819717287</v>
      </c>
    </row>
    <row r="54" spans="1:2" x14ac:dyDescent="0.3">
      <c r="A54">
        <v>500</v>
      </c>
      <c r="B54">
        <v>155.20399848633249</v>
      </c>
    </row>
    <row r="55" spans="1:2" x14ac:dyDescent="0.3">
      <c r="A55">
        <v>500</v>
      </c>
      <c r="B55">
        <v>164.78118250157112</v>
      </c>
    </row>
    <row r="56" spans="1:2" x14ac:dyDescent="0.3">
      <c r="A56">
        <v>800</v>
      </c>
      <c r="B56">
        <v>174.97832825277777</v>
      </c>
    </row>
    <row r="57" spans="1:2" x14ac:dyDescent="0.3">
      <c r="A57">
        <v>800</v>
      </c>
      <c r="B57">
        <v>182.84258705795494</v>
      </c>
    </row>
    <row r="58" spans="1:2" x14ac:dyDescent="0.3">
      <c r="A58">
        <v>1200</v>
      </c>
      <c r="B58">
        <v>170.07303321117104</v>
      </c>
    </row>
    <row r="59" spans="1:2" x14ac:dyDescent="0.3">
      <c r="A59">
        <v>1200</v>
      </c>
      <c r="B59">
        <v>179.39051468511789</v>
      </c>
    </row>
    <row r="60" spans="1:2" x14ac:dyDescent="0.3">
      <c r="A60">
        <v>1600</v>
      </c>
      <c r="B60">
        <v>169.2727642820272</v>
      </c>
    </row>
    <row r="61" spans="1:2" x14ac:dyDescent="0.3">
      <c r="A61">
        <v>1600</v>
      </c>
      <c r="B61">
        <v>195.26477082290211</v>
      </c>
    </row>
    <row r="62" spans="1:2" x14ac:dyDescent="0.3">
      <c r="A62">
        <v>100</v>
      </c>
      <c r="B62">
        <v>31.313913529554345</v>
      </c>
    </row>
    <row r="63" spans="1:2" x14ac:dyDescent="0.3">
      <c r="A63">
        <v>100</v>
      </c>
      <c r="B63">
        <v>30.80409609893286</v>
      </c>
    </row>
    <row r="64" spans="1:2" x14ac:dyDescent="0.3">
      <c r="A64">
        <v>300</v>
      </c>
      <c r="B64">
        <v>176.29968760097964</v>
      </c>
    </row>
    <row r="65" spans="1:2" x14ac:dyDescent="0.3">
      <c r="A65">
        <v>300</v>
      </c>
      <c r="B65">
        <v>189.76702484827666</v>
      </c>
    </row>
    <row r="66" spans="1:2" x14ac:dyDescent="0.3">
      <c r="A66">
        <v>500</v>
      </c>
      <c r="B66">
        <v>217.13726881677817</v>
      </c>
    </row>
    <row r="67" spans="1:2" x14ac:dyDescent="0.3">
      <c r="A67">
        <v>500</v>
      </c>
      <c r="B67">
        <v>241.93654625690354</v>
      </c>
    </row>
    <row r="68" spans="1:2" x14ac:dyDescent="0.3">
      <c r="A68">
        <v>800</v>
      </c>
      <c r="B68">
        <v>239.21834375994217</v>
      </c>
    </row>
    <row r="69" spans="1:2" x14ac:dyDescent="0.3">
      <c r="A69">
        <v>800</v>
      </c>
      <c r="B69">
        <v>249.71761373358135</v>
      </c>
    </row>
    <row r="70" spans="1:2" x14ac:dyDescent="0.3">
      <c r="A70">
        <v>1200</v>
      </c>
      <c r="B70">
        <v>241.1754830847664</v>
      </c>
    </row>
    <row r="71" spans="1:2" x14ac:dyDescent="0.3">
      <c r="A71">
        <v>1200</v>
      </c>
      <c r="B71">
        <v>258.44689386650549</v>
      </c>
    </row>
    <row r="72" spans="1:2" x14ac:dyDescent="0.3">
      <c r="A72">
        <v>1600</v>
      </c>
      <c r="B72">
        <v>253.18940887350371</v>
      </c>
    </row>
    <row r="73" spans="1:2" x14ac:dyDescent="0.3">
      <c r="A73">
        <v>1600</v>
      </c>
      <c r="B73">
        <v>256.59603720470102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5"/>
  <sheetViews>
    <sheetView topLeftCell="A40" workbookViewId="0">
      <selection activeCell="A58" sqref="A58:B58"/>
    </sheetView>
  </sheetViews>
  <sheetFormatPr defaultRowHeight="14.4" x14ac:dyDescent="0.3"/>
  <sheetData>
    <row r="1" spans="1:11" x14ac:dyDescent="0.3">
      <c r="A1" s="5" t="s">
        <v>14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13.101525046740527</v>
      </c>
      <c r="C3" s="4">
        <v>35.849652884233265</v>
      </c>
      <c r="D3" s="4">
        <v>44.830124718076299</v>
      </c>
      <c r="E3" s="4">
        <v>47.64112774374788</v>
      </c>
      <c r="F3" s="4">
        <v>49.443021362454225</v>
      </c>
      <c r="G3" s="4">
        <v>49.18644260560761</v>
      </c>
      <c r="H3" s="4"/>
      <c r="I3" s="4"/>
      <c r="J3" s="4"/>
      <c r="K3" s="4"/>
    </row>
    <row r="4" spans="1:11" x14ac:dyDescent="0.3">
      <c r="A4" s="4">
        <v>30</v>
      </c>
      <c r="B4" s="4">
        <v>22.011438307300114</v>
      </c>
      <c r="C4" s="4">
        <v>86.78674169511163</v>
      </c>
      <c r="D4" s="4">
        <v>105.90711413283135</v>
      </c>
      <c r="E4" s="4">
        <v>109.43177094102869</v>
      </c>
      <c r="F4" s="4">
        <v>100.20452329457389</v>
      </c>
      <c r="G4" s="4">
        <v>106.67826289163122</v>
      </c>
      <c r="H4" s="4"/>
      <c r="I4" s="4"/>
      <c r="J4" s="4"/>
      <c r="K4" s="4"/>
    </row>
    <row r="5" spans="1:11" x14ac:dyDescent="0.3">
      <c r="A5" s="4">
        <v>45</v>
      </c>
      <c r="B5" s="4">
        <v>34.281921738325039</v>
      </c>
      <c r="C5" s="4">
        <v>141.42477576105335</v>
      </c>
      <c r="D5" s="4">
        <v>173.569839376506</v>
      </c>
      <c r="E5" s="4">
        <v>168.96563943221562</v>
      </c>
      <c r="F5" s="4">
        <v>177.25943685977856</v>
      </c>
      <c r="G5" s="4">
        <v>171.80091598690143</v>
      </c>
      <c r="H5" s="4"/>
      <c r="I5" s="4"/>
      <c r="J5" s="4"/>
      <c r="K5" s="4"/>
    </row>
    <row r="6" spans="1:11" x14ac:dyDescent="0.3">
      <c r="A6" s="4">
        <v>60</v>
      </c>
      <c r="B6" s="4">
        <v>47.028281262134506</v>
      </c>
      <c r="C6" s="4">
        <v>204.5630932430403</v>
      </c>
      <c r="D6" s="4">
        <v>247.18371441775525</v>
      </c>
      <c r="E6" s="4">
        <v>239.76829105438372</v>
      </c>
      <c r="F6" s="4">
        <v>255.77856310387193</v>
      </c>
      <c r="G6" s="4">
        <v>230.05383298102532</v>
      </c>
      <c r="H6" s="4"/>
      <c r="I6" s="4"/>
      <c r="J6" s="4"/>
      <c r="K6" s="4"/>
    </row>
    <row r="58" spans="1:2" x14ac:dyDescent="0.3">
      <c r="A58" t="s">
        <v>17</v>
      </c>
      <c r="B58" t="s">
        <v>18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>
        <v>0.76819999999999999</v>
      </c>
    </row>
    <row r="61" spans="1:2" x14ac:dyDescent="0.3">
      <c r="A61">
        <v>300</v>
      </c>
      <c r="B61">
        <v>3.4312999999999998</v>
      </c>
    </row>
    <row r="62" spans="1:2" x14ac:dyDescent="0.3">
      <c r="A62">
        <v>500</v>
      </c>
      <c r="B62">
        <v>4.1539999999999999</v>
      </c>
    </row>
    <row r="63" spans="1:2" x14ac:dyDescent="0.3">
      <c r="A63">
        <v>800</v>
      </c>
      <c r="B63">
        <v>4.0057</v>
      </c>
    </row>
    <row r="64" spans="1:2" x14ac:dyDescent="0.3">
      <c r="A64">
        <v>1200</v>
      </c>
      <c r="B64">
        <v>4.2625000000000002</v>
      </c>
    </row>
    <row r="65" spans="1:2" x14ac:dyDescent="0.3">
      <c r="A65">
        <v>1600</v>
      </c>
      <c r="B65">
        <v>3.8847999999999998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5"/>
  <sheetViews>
    <sheetView topLeftCell="A28" workbookViewId="0">
      <selection activeCell="A58" sqref="A58:B58"/>
    </sheetView>
  </sheetViews>
  <sheetFormatPr defaultRowHeight="14.4" x14ac:dyDescent="0.3"/>
  <sheetData>
    <row r="1" spans="1:11" x14ac:dyDescent="0.3">
      <c r="A1" s="6" t="s">
        <v>16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12.909631738476513</v>
      </c>
      <c r="C3" s="4">
        <v>28.260113969447801</v>
      </c>
      <c r="D3" s="4">
        <v>39.773794529285858</v>
      </c>
      <c r="E3" s="4">
        <v>42.163351758916882</v>
      </c>
      <c r="F3" s="4">
        <v>44.605032644749571</v>
      </c>
      <c r="G3" s="4">
        <v>51.62892335953115</v>
      </c>
      <c r="H3" s="4"/>
      <c r="I3" s="4"/>
      <c r="J3" s="4"/>
      <c r="K3" s="4"/>
    </row>
    <row r="4" spans="1:11" x14ac:dyDescent="0.3">
      <c r="A4" s="4">
        <v>30</v>
      </c>
      <c r="B4" s="4">
        <v>18.321789259779564</v>
      </c>
      <c r="C4" s="4">
        <v>69.511730713654487</v>
      </c>
      <c r="D4" s="4">
        <v>96.773362602915824</v>
      </c>
      <c r="E4" s="4">
        <v>102.39827426355212</v>
      </c>
      <c r="F4" s="4">
        <v>107.89699579753081</v>
      </c>
      <c r="G4" s="4">
        <v>103.77838826386871</v>
      </c>
      <c r="H4" s="4"/>
      <c r="I4" s="4"/>
      <c r="J4" s="4"/>
      <c r="K4" s="4"/>
    </row>
    <row r="5" spans="1:11" x14ac:dyDescent="0.3">
      <c r="A5" s="4">
        <v>45</v>
      </c>
      <c r="B5" s="4">
        <v>22.749293688105098</v>
      </c>
      <c r="C5" s="4">
        <v>121.34543405242229</v>
      </c>
      <c r="D5" s="4">
        <v>155.20399848633249</v>
      </c>
      <c r="E5" s="4">
        <v>174.97832825277777</v>
      </c>
      <c r="F5" s="4">
        <v>170.07303321117104</v>
      </c>
      <c r="G5" s="4">
        <v>169.2727642820272</v>
      </c>
      <c r="H5" s="4"/>
      <c r="I5" s="4"/>
      <c r="J5" s="4"/>
      <c r="K5" s="4"/>
    </row>
    <row r="6" spans="1:11" x14ac:dyDescent="0.3">
      <c r="A6" s="4">
        <v>60</v>
      </c>
      <c r="B6">
        <v>31.313913529554345</v>
      </c>
      <c r="C6" s="4">
        <v>176.29968760097964</v>
      </c>
      <c r="D6" s="4">
        <v>217.13726881677817</v>
      </c>
      <c r="E6" s="4">
        <v>239.21834375994217</v>
      </c>
      <c r="F6" s="4">
        <v>241.1754830847664</v>
      </c>
      <c r="G6" s="4">
        <v>253.18940887350371</v>
      </c>
      <c r="H6" s="4"/>
      <c r="I6" s="4"/>
      <c r="J6" s="4"/>
      <c r="K6" s="4"/>
    </row>
    <row r="7" spans="1:11" x14ac:dyDescent="0.3">
      <c r="B7" s="4"/>
    </row>
    <row r="58" spans="1:2" x14ac:dyDescent="0.3">
      <c r="A58" t="s">
        <v>17</v>
      </c>
      <c r="B58" t="s">
        <v>18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>
        <v>0.48309999999999997</v>
      </c>
    </row>
    <row r="61" spans="1:2" x14ac:dyDescent="0.3">
      <c r="A61">
        <v>300</v>
      </c>
      <c r="B61">
        <v>2.9712000000000001</v>
      </c>
    </row>
    <row r="62" spans="1:2" x14ac:dyDescent="0.3">
      <c r="A62">
        <v>500</v>
      </c>
      <c r="B62">
        <v>3.6646999999999998</v>
      </c>
    </row>
    <row r="63" spans="1:2" x14ac:dyDescent="0.3">
      <c r="A63">
        <v>800</v>
      </c>
      <c r="B63">
        <v>4.0750000000000002</v>
      </c>
    </row>
    <row r="64" spans="1:2" x14ac:dyDescent="0.3">
      <c r="A64">
        <v>1200</v>
      </c>
      <c r="B64">
        <v>4.0521000000000003</v>
      </c>
    </row>
    <row r="65" spans="1:2" x14ac:dyDescent="0.3">
      <c r="A65">
        <v>1600</v>
      </c>
      <c r="B65">
        <v>4.1601999999999997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5"/>
  <sheetViews>
    <sheetView topLeftCell="A46" workbookViewId="0">
      <selection activeCell="M3" sqref="M3"/>
    </sheetView>
  </sheetViews>
  <sheetFormatPr defaultRowHeight="14.4" x14ac:dyDescent="0.3"/>
  <sheetData>
    <row r="1" spans="1:11" x14ac:dyDescent="0.3">
      <c r="A1" s="6" t="s">
        <v>16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13.161647372831295</v>
      </c>
      <c r="C3" s="4">
        <v>30.100736087554807</v>
      </c>
      <c r="D3" s="4">
        <v>44.095801830084547</v>
      </c>
      <c r="E3" s="4">
        <v>48.766581681071621</v>
      </c>
      <c r="F3" s="4">
        <v>50.921384127444547</v>
      </c>
      <c r="G3" s="4">
        <v>55.445301086406353</v>
      </c>
      <c r="H3" s="4"/>
      <c r="I3" s="4"/>
      <c r="J3" s="4"/>
      <c r="K3" s="4"/>
    </row>
    <row r="4" spans="1:11" x14ac:dyDescent="0.3">
      <c r="A4" s="4">
        <v>30</v>
      </c>
      <c r="B4" s="4">
        <v>19.813097687901159</v>
      </c>
      <c r="C4" s="4">
        <v>73.818607878600716</v>
      </c>
      <c r="D4" s="4">
        <v>107.38655720511177</v>
      </c>
      <c r="E4" s="4">
        <v>109.19412615555862</v>
      </c>
      <c r="F4" s="4">
        <v>117.27141163093503</v>
      </c>
      <c r="G4" s="4">
        <v>119.66315716928369</v>
      </c>
      <c r="H4" s="4"/>
      <c r="I4" s="4"/>
      <c r="J4" s="4"/>
      <c r="K4" s="4"/>
    </row>
    <row r="5" spans="1:11" x14ac:dyDescent="0.3">
      <c r="A5" s="4">
        <v>45</v>
      </c>
      <c r="B5" s="4">
        <v>25.882573715859941</v>
      </c>
      <c r="C5" s="4">
        <v>136.92552819717287</v>
      </c>
      <c r="D5" s="4">
        <v>164.78118250157112</v>
      </c>
      <c r="E5" s="4">
        <v>182.84258705795494</v>
      </c>
      <c r="F5" s="4">
        <v>179.39051468511789</v>
      </c>
      <c r="G5" s="4">
        <v>195.26477082290211</v>
      </c>
      <c r="H5" s="4"/>
      <c r="I5" s="4"/>
      <c r="J5" s="4"/>
      <c r="K5" s="4"/>
    </row>
    <row r="6" spans="1:11" x14ac:dyDescent="0.3">
      <c r="A6" s="4">
        <v>60</v>
      </c>
      <c r="B6" s="4">
        <v>30.80409609893286</v>
      </c>
      <c r="C6" s="4">
        <v>189.76702484827666</v>
      </c>
      <c r="D6" s="4">
        <v>241.93654625690354</v>
      </c>
      <c r="E6" s="4">
        <v>249.71761373358135</v>
      </c>
      <c r="F6" s="4">
        <v>258.44689386650549</v>
      </c>
      <c r="G6" s="4">
        <v>256.59603720470102</v>
      </c>
      <c r="H6" s="4"/>
      <c r="I6" s="4"/>
      <c r="J6" s="4"/>
      <c r="K6" s="4"/>
    </row>
    <row r="58" spans="1:2" x14ac:dyDescent="0.3">
      <c r="A58" t="s">
        <v>17</v>
      </c>
      <c r="B58" t="s">
        <v>18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>
        <v>0.4955</v>
      </c>
    </row>
    <row r="61" spans="1:2" x14ac:dyDescent="0.3">
      <c r="A61">
        <v>300</v>
      </c>
      <c r="B61">
        <v>3.2423999999999999</v>
      </c>
    </row>
    <row r="62" spans="1:2" x14ac:dyDescent="0.3">
      <c r="A62">
        <v>500</v>
      </c>
      <c r="B62">
        <v>4.0304000000000002</v>
      </c>
    </row>
    <row r="63" spans="1:2" x14ac:dyDescent="0.3">
      <c r="A63">
        <v>800</v>
      </c>
      <c r="B63">
        <v>4.2233999999999998</v>
      </c>
    </row>
    <row r="64" spans="1:2" x14ac:dyDescent="0.3">
      <c r="A64">
        <v>1200</v>
      </c>
      <c r="B64">
        <v>4.3023999999999996</v>
      </c>
    </row>
    <row r="65" spans="1:2" x14ac:dyDescent="0.3">
      <c r="A65">
        <v>1600</v>
      </c>
      <c r="B65">
        <v>4.3533999999999997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Raw Data</vt:lpstr>
      <vt:lpstr>AA</vt:lpstr>
      <vt:lpstr>conversion before graphs</vt:lpstr>
      <vt:lpstr>WT</vt:lpstr>
      <vt:lpstr>Mut17N64A_1</vt:lpstr>
      <vt:lpstr>Mut17N64A_2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dstep_000</dc:creator>
  <cp:lastModifiedBy>Daniel Stephenson</cp:lastModifiedBy>
  <dcterms:created xsi:type="dcterms:W3CDTF">2017-05-22T14:08:38Z</dcterms:created>
  <dcterms:modified xsi:type="dcterms:W3CDTF">2019-04-25T00:02:31Z</dcterms:modified>
</cp:coreProperties>
</file>